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000478\Desktop\"/>
    </mc:Choice>
  </mc:AlternateContent>
  <xr:revisionPtr revIDLastSave="0" documentId="8_{C5C173C5-C3B6-43BC-A7A2-2A812210E800}" xr6:coauthVersionLast="47" xr6:coauthVersionMax="47" xr10:uidLastSave="{00000000-0000-0000-0000-000000000000}"/>
  <bookViews>
    <workbookView xWindow="-120" yWindow="-120" windowWidth="29040" windowHeight="15720" xr2:uid="{037E51F8-E1BD-40D0-89BD-DA8CD33CC131}"/>
  </bookViews>
  <sheets>
    <sheet name="請求査定書" sheetId="18" r:id="rId1"/>
    <sheet name="業者用明細" sheetId="8" r:id="rId2"/>
    <sheet name="請求査定書記入例" sheetId="17" r:id="rId3"/>
    <sheet name="業者用明細記入例" sheetId="19" r:id="rId4"/>
  </sheets>
  <definedNames>
    <definedName name="_xlnm._FilterDatabase" localSheetId="0" hidden="1">請求査定書!#REF!</definedName>
    <definedName name="_xlnm._FilterDatabase" localSheetId="2" hidden="1">請求査定書記入例!#REF!</definedName>
    <definedName name="_xlnm.Print_Area" localSheetId="1">業者用明細!$A$1:$AA$52</definedName>
    <definedName name="_xlnm.Print_Area" localSheetId="3">業者用明細記入例!$A$1:$AA$52</definedName>
    <definedName name="_xlnm.Print_Area" localSheetId="0">請求査定書!$A$1:$AD$49</definedName>
    <definedName name="_xlnm.Print_Area" localSheetId="2">請求査定書記入例!$A$1:$AD$49</definedName>
    <definedName name="_xlnm.Print_Titles" localSheetId="1">業者用明細!$1:$1</definedName>
    <definedName name="_xlnm.Print_Titles" localSheetId="3">業者用明細記入例!$1:$1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9" l="1"/>
  <c r="Y50" i="19"/>
  <c r="U50" i="19"/>
  <c r="Q50" i="19"/>
  <c r="M50" i="19"/>
  <c r="I50" i="19"/>
  <c r="I4" i="19" l="1"/>
  <c r="U15" i="19"/>
  <c r="G52" i="19"/>
  <c r="G47" i="19"/>
  <c r="G46" i="19"/>
  <c r="G45" i="19"/>
  <c r="G44" i="19"/>
  <c r="Q44" i="19" s="1"/>
  <c r="G43" i="19"/>
  <c r="G42" i="19"/>
  <c r="I42" i="19" s="1"/>
  <c r="G41" i="19"/>
  <c r="Y41" i="19" s="1"/>
  <c r="G40" i="19"/>
  <c r="G39" i="19"/>
  <c r="U39" i="19" s="1"/>
  <c r="G38" i="19"/>
  <c r="Y38" i="19" s="1"/>
  <c r="G37" i="19"/>
  <c r="M37" i="19" s="1"/>
  <c r="G35" i="19"/>
  <c r="G29" i="19"/>
  <c r="Y29" i="19" s="1"/>
  <c r="G28" i="19"/>
  <c r="G27" i="19"/>
  <c r="U27" i="19" s="1"/>
  <c r="G26" i="19"/>
  <c r="G25" i="19"/>
  <c r="M25" i="19" s="1"/>
  <c r="G24" i="19"/>
  <c r="Y24" i="19" s="1"/>
  <c r="G23" i="19"/>
  <c r="G22" i="19"/>
  <c r="Y22" i="19" s="1"/>
  <c r="G21" i="19"/>
  <c r="Y21" i="19" s="1"/>
  <c r="G20" i="19"/>
  <c r="Q20" i="19" s="1"/>
  <c r="G18" i="19"/>
  <c r="I8" i="17"/>
  <c r="E8" i="17"/>
  <c r="H37" i="18"/>
  <c r="E35" i="18"/>
  <c r="Y3" i="8"/>
  <c r="U3" i="8"/>
  <c r="Q3" i="8"/>
  <c r="M3" i="8"/>
  <c r="I3" i="8"/>
  <c r="Y3" i="19"/>
  <c r="U3" i="19"/>
  <c r="Q3" i="19"/>
  <c r="M3" i="19"/>
  <c r="I3" i="19"/>
  <c r="E27" i="18"/>
  <c r="E29" i="18" s="1"/>
  <c r="E33" i="18" s="1"/>
  <c r="N12" i="17"/>
  <c r="M4" i="19"/>
  <c r="Y46" i="19"/>
  <c r="U46" i="19"/>
  <c r="Q46" i="19"/>
  <c r="M46" i="19"/>
  <c r="I46" i="19"/>
  <c r="Y45" i="19"/>
  <c r="U45" i="19"/>
  <c r="Q45" i="19"/>
  <c r="M45" i="19"/>
  <c r="I45" i="19"/>
  <c r="Y44" i="19"/>
  <c r="U44" i="19"/>
  <c r="I44" i="19"/>
  <c r="Y43" i="19"/>
  <c r="U43" i="19"/>
  <c r="Q43" i="19"/>
  <c r="M43" i="19"/>
  <c r="I43" i="19"/>
  <c r="Y42" i="19"/>
  <c r="U42" i="19"/>
  <c r="Q42" i="19"/>
  <c r="M42" i="19"/>
  <c r="I41" i="19"/>
  <c r="Y40" i="19"/>
  <c r="U40" i="19"/>
  <c r="Q40" i="19"/>
  <c r="M40" i="19"/>
  <c r="I40" i="19"/>
  <c r="Y39" i="19"/>
  <c r="I38" i="19"/>
  <c r="Y37" i="19"/>
  <c r="U37" i="19"/>
  <c r="Q37" i="19"/>
  <c r="Y28" i="19"/>
  <c r="U28" i="19"/>
  <c r="Q28" i="19"/>
  <c r="M28" i="19"/>
  <c r="I28" i="19"/>
  <c r="Y27" i="19"/>
  <c r="Q27" i="19"/>
  <c r="M27" i="19"/>
  <c r="I27" i="19"/>
  <c r="Y26" i="19"/>
  <c r="U26" i="19"/>
  <c r="Q26" i="19"/>
  <c r="M26" i="19"/>
  <c r="I26" i="19"/>
  <c r="Y25" i="19"/>
  <c r="U25" i="19"/>
  <c r="Q25" i="19"/>
  <c r="Q24" i="19"/>
  <c r="M24" i="19"/>
  <c r="I24" i="19"/>
  <c r="Y23" i="19"/>
  <c r="U23" i="19"/>
  <c r="Q23" i="19"/>
  <c r="M23" i="19"/>
  <c r="I23" i="19"/>
  <c r="Q21" i="19"/>
  <c r="M21" i="19"/>
  <c r="I21" i="19"/>
  <c r="Y20" i="19"/>
  <c r="U20" i="19"/>
  <c r="G15" i="19"/>
  <c r="I15" i="19" s="1"/>
  <c r="I14" i="19"/>
  <c r="G14" i="19"/>
  <c r="Y14" i="19" s="1"/>
  <c r="G13" i="19"/>
  <c r="M13" i="19" s="1"/>
  <c r="I12" i="19"/>
  <c r="G12" i="19"/>
  <c r="Y12" i="19" s="1"/>
  <c r="G11" i="19"/>
  <c r="U11" i="19" s="1"/>
  <c r="I10" i="19"/>
  <c r="G10" i="19"/>
  <c r="Y10" i="19" s="1"/>
  <c r="G9" i="19"/>
  <c r="Y9" i="19" s="1"/>
  <c r="I8" i="19"/>
  <c r="G8" i="19"/>
  <c r="Y8" i="19" s="1"/>
  <c r="G7" i="19"/>
  <c r="U7" i="19" s="1"/>
  <c r="I6" i="19"/>
  <c r="G6" i="19"/>
  <c r="Y6" i="19" s="1"/>
  <c r="G5" i="19"/>
  <c r="Q5" i="19" s="1"/>
  <c r="G4" i="19"/>
  <c r="Y4" i="19" s="1"/>
  <c r="H29" i="18"/>
  <c r="Q27" i="18"/>
  <c r="Q29" i="18" s="1"/>
  <c r="N27" i="18"/>
  <c r="N29" i="18" s="1"/>
  <c r="K27" i="18"/>
  <c r="K29" i="18" s="1"/>
  <c r="H27" i="18"/>
  <c r="AA18" i="18"/>
  <c r="W11" i="18"/>
  <c r="W13" i="18" s="1"/>
  <c r="I4" i="8"/>
  <c r="W11" i="17"/>
  <c r="W13" i="17" s="1"/>
  <c r="AA18" i="17"/>
  <c r="M38" i="19" l="1"/>
  <c r="Q38" i="19"/>
  <c r="M41" i="19"/>
  <c r="U41" i="19"/>
  <c r="U38" i="19"/>
  <c r="I39" i="19"/>
  <c r="Q41" i="19"/>
  <c r="M39" i="19"/>
  <c r="I37" i="19"/>
  <c r="Q39" i="19"/>
  <c r="M44" i="19"/>
  <c r="U21" i="19"/>
  <c r="I29" i="19"/>
  <c r="I22" i="19"/>
  <c r="M29" i="19"/>
  <c r="M22" i="19"/>
  <c r="U24" i="19"/>
  <c r="Q29" i="19"/>
  <c r="I20" i="19"/>
  <c r="Q22" i="19"/>
  <c r="U29" i="19"/>
  <c r="M20" i="19"/>
  <c r="U22" i="19"/>
  <c r="I25" i="19"/>
  <c r="I9" i="19"/>
  <c r="Q9" i="19"/>
  <c r="U13" i="19"/>
  <c r="Y5" i="19"/>
  <c r="Y52" i="19" s="1"/>
  <c r="Q25" i="17" s="1"/>
  <c r="Q27" i="17" s="1"/>
  <c r="Q29" i="17" s="1"/>
  <c r="Y15" i="19"/>
  <c r="I5" i="19"/>
  <c r="I13" i="19"/>
  <c r="M7" i="19"/>
  <c r="M15" i="19"/>
  <c r="Q13" i="19"/>
  <c r="U9" i="19"/>
  <c r="Y13" i="19"/>
  <c r="M6" i="19"/>
  <c r="M8" i="19"/>
  <c r="M10" i="19"/>
  <c r="M12" i="19"/>
  <c r="M14" i="19"/>
  <c r="I7" i="19"/>
  <c r="M5" i="19"/>
  <c r="Q7" i="19"/>
  <c r="Q15" i="19"/>
  <c r="U5" i="19"/>
  <c r="Y7" i="19"/>
  <c r="Q4" i="19"/>
  <c r="Q6" i="19"/>
  <c r="Q8" i="19"/>
  <c r="Q10" i="19"/>
  <c r="Q12" i="19"/>
  <c r="Q14" i="19"/>
  <c r="I11" i="19"/>
  <c r="M11" i="19"/>
  <c r="Y11" i="19"/>
  <c r="U4" i="19"/>
  <c r="U6" i="19"/>
  <c r="U8" i="19"/>
  <c r="U10" i="19"/>
  <c r="U12" i="19"/>
  <c r="U14" i="19"/>
  <c r="M9" i="19"/>
  <c r="Q11" i="19"/>
  <c r="E39" i="18"/>
  <c r="E41" i="18" s="1"/>
  <c r="E37" i="18"/>
  <c r="H31" i="18"/>
  <c r="E25" i="17" l="1"/>
  <c r="E27" i="17" s="1"/>
  <c r="E29" i="17" s="1"/>
  <c r="E33" i="17" s="1"/>
  <c r="M52" i="19"/>
  <c r="H25" i="17" s="1"/>
  <c r="H27" i="17" s="1"/>
  <c r="H29" i="17" s="1"/>
  <c r="Q52" i="19"/>
  <c r="K25" i="17" s="1"/>
  <c r="K27" i="17" s="1"/>
  <c r="K29" i="17" s="1"/>
  <c r="U52" i="19"/>
  <c r="N25" i="17" s="1"/>
  <c r="N27" i="17" s="1"/>
  <c r="N29" i="17" s="1"/>
  <c r="H33" i="18"/>
  <c r="H35" i="18" s="1"/>
  <c r="E35" i="17" l="1"/>
  <c r="E37" i="17" s="1"/>
  <c r="H31" i="17"/>
  <c r="H33" i="17" s="1"/>
  <c r="K31" i="17" s="1"/>
  <c r="E39" i="17"/>
  <c r="E41" i="17" s="1"/>
  <c r="H39" i="17"/>
  <c r="H41" i="17" s="1"/>
  <c r="H35" i="17"/>
  <c r="H37" i="17" s="1"/>
  <c r="H39" i="18"/>
  <c r="H41" i="18" s="1"/>
  <c r="K31" i="18"/>
  <c r="K33" i="17"/>
  <c r="K33" i="18" l="1"/>
  <c r="K39" i="17"/>
  <c r="K41" i="17" s="1"/>
  <c r="N31" i="17"/>
  <c r="K35" i="17"/>
  <c r="K37" i="17" s="1"/>
  <c r="K39" i="18" l="1"/>
  <c r="K41" i="18" s="1"/>
  <c r="K35" i="18"/>
  <c r="K37" i="18" s="1"/>
  <c r="N31" i="18"/>
  <c r="N33" i="17"/>
  <c r="N35" i="17" s="1"/>
  <c r="N33" i="18" l="1"/>
  <c r="N39" i="17"/>
  <c r="N41" i="17" s="1"/>
  <c r="N37" i="17"/>
  <c r="Q31" i="17"/>
  <c r="N39" i="18" l="1"/>
  <c r="N41" i="18" s="1"/>
  <c r="N35" i="18"/>
  <c r="N37" i="18" s="1"/>
  <c r="Q31" i="18"/>
  <c r="Q33" i="17"/>
  <c r="Q35" i="17" s="1"/>
  <c r="Q33" i="18" l="1"/>
  <c r="Q39" i="17"/>
  <c r="Q41" i="17" s="1"/>
  <c r="Q37" i="17"/>
  <c r="Q39" i="18" l="1"/>
  <c r="Q41" i="18"/>
  <c r="Q35" i="18"/>
  <c r="Q37" i="18" s="1"/>
  <c r="I19" i="8"/>
  <c r="M19" i="8"/>
  <c r="Q19" i="8"/>
  <c r="U19" i="8"/>
  <c r="Y19" i="8"/>
  <c r="I20" i="8"/>
  <c r="M20" i="8"/>
  <c r="Q20" i="8"/>
  <c r="U20" i="8"/>
  <c r="Y20" i="8"/>
  <c r="I21" i="8"/>
  <c r="M21" i="8"/>
  <c r="Q21" i="8"/>
  <c r="U21" i="8"/>
  <c r="Y21" i="8"/>
  <c r="I22" i="8"/>
  <c r="M22" i="8"/>
  <c r="Q22" i="8"/>
  <c r="U22" i="8"/>
  <c r="Y22" i="8"/>
  <c r="I23" i="8"/>
  <c r="M23" i="8"/>
  <c r="Q23" i="8"/>
  <c r="U23" i="8"/>
  <c r="Y23" i="8"/>
  <c r="I24" i="8"/>
  <c r="M24" i="8"/>
  <c r="Q24" i="8"/>
  <c r="U24" i="8"/>
  <c r="Y24" i="8"/>
  <c r="I25" i="8"/>
  <c r="M25" i="8"/>
  <c r="Q25" i="8"/>
  <c r="U25" i="8"/>
  <c r="Y25" i="8"/>
  <c r="I26" i="8"/>
  <c r="M26" i="8"/>
  <c r="Q26" i="8"/>
  <c r="U26" i="8"/>
  <c r="Y26" i="8"/>
  <c r="I27" i="8"/>
  <c r="M27" i="8"/>
  <c r="Q27" i="8"/>
  <c r="U27" i="8"/>
  <c r="Y27" i="8"/>
  <c r="I28" i="8"/>
  <c r="M28" i="8"/>
  <c r="Q28" i="8"/>
  <c r="U28" i="8"/>
  <c r="Y28" i="8"/>
  <c r="I29" i="8"/>
  <c r="M29" i="8"/>
  <c r="Q29" i="8"/>
  <c r="U29" i="8"/>
  <c r="Y29" i="8"/>
  <c r="I30" i="8"/>
  <c r="M30" i="8"/>
  <c r="Q30" i="8"/>
  <c r="U30" i="8"/>
  <c r="Y30" i="8"/>
  <c r="I31" i="8"/>
  <c r="M31" i="8"/>
  <c r="Q31" i="8"/>
  <c r="U31" i="8"/>
  <c r="Y31" i="8"/>
  <c r="I32" i="8"/>
  <c r="M32" i="8"/>
  <c r="Q32" i="8"/>
  <c r="U32" i="8"/>
  <c r="Y32" i="8"/>
  <c r="I33" i="8"/>
  <c r="M33" i="8"/>
  <c r="Q33" i="8"/>
  <c r="U33" i="8"/>
  <c r="Y33" i="8"/>
  <c r="I34" i="8"/>
  <c r="M34" i="8"/>
  <c r="Q34" i="8"/>
  <c r="U34" i="8"/>
  <c r="Y34" i="8"/>
  <c r="I35" i="8"/>
  <c r="M35" i="8"/>
  <c r="Q35" i="8"/>
  <c r="U35" i="8"/>
  <c r="Y35" i="8"/>
  <c r="Y17" i="8" l="1"/>
  <c r="Y18" i="8"/>
  <c r="Y36" i="8"/>
  <c r="Y37" i="8"/>
  <c r="Y38" i="8"/>
  <c r="Y39" i="8"/>
  <c r="Y40" i="8"/>
  <c r="Y41" i="8"/>
  <c r="Y42" i="8"/>
  <c r="Y43" i="8"/>
  <c r="Y44" i="8"/>
  <c r="Y45" i="8"/>
  <c r="Y46" i="8"/>
  <c r="Y47" i="8"/>
  <c r="Y48" i="8"/>
  <c r="Y49" i="8"/>
  <c r="Y50" i="8"/>
  <c r="Y51" i="8"/>
  <c r="U36" i="8"/>
  <c r="U37" i="8"/>
  <c r="U38" i="8"/>
  <c r="U39" i="8"/>
  <c r="U40" i="8"/>
  <c r="U41" i="8"/>
  <c r="U42" i="8"/>
  <c r="U43" i="8"/>
  <c r="U44" i="8"/>
  <c r="U45" i="8"/>
  <c r="U46" i="8"/>
  <c r="U47" i="8"/>
  <c r="U48" i="8"/>
  <c r="U49" i="8"/>
  <c r="U50" i="8"/>
  <c r="U51" i="8"/>
  <c r="Q36" i="8"/>
  <c r="Q37" i="8"/>
  <c r="Q38" i="8"/>
  <c r="Q39" i="8"/>
  <c r="Q40" i="8"/>
  <c r="Q41" i="8"/>
  <c r="Q42" i="8"/>
  <c r="Q43" i="8"/>
  <c r="Q44" i="8"/>
  <c r="Q45" i="8"/>
  <c r="Q46" i="8"/>
  <c r="Q47" i="8"/>
  <c r="Q48" i="8"/>
  <c r="Q49" i="8"/>
  <c r="Q50" i="8"/>
  <c r="Q51" i="8"/>
  <c r="M36" i="8"/>
  <c r="M37" i="8"/>
  <c r="M38" i="8"/>
  <c r="M39" i="8"/>
  <c r="M40" i="8"/>
  <c r="M41" i="8"/>
  <c r="M42" i="8"/>
  <c r="M43" i="8"/>
  <c r="M44" i="8"/>
  <c r="M45" i="8"/>
  <c r="M46" i="8"/>
  <c r="M47" i="8"/>
  <c r="M48" i="8"/>
  <c r="M49" i="8"/>
  <c r="M50" i="8"/>
  <c r="M51" i="8"/>
  <c r="I16" i="8"/>
  <c r="I17" i="8"/>
  <c r="I18" i="8"/>
  <c r="I36" i="8"/>
  <c r="I37" i="8"/>
  <c r="I38" i="8"/>
  <c r="I39" i="8"/>
  <c r="I40" i="8"/>
  <c r="I41" i="8"/>
  <c r="I42" i="8"/>
  <c r="I43" i="8"/>
  <c r="I44" i="8"/>
  <c r="I45" i="8"/>
  <c r="I46" i="8"/>
  <c r="I47" i="8"/>
  <c r="I48" i="8"/>
  <c r="I49" i="8"/>
  <c r="I50" i="8"/>
  <c r="I51" i="8"/>
  <c r="Y16" i="8" l="1"/>
  <c r="U18" i="8"/>
  <c r="U17" i="8"/>
  <c r="U16" i="8"/>
  <c r="Q18" i="8"/>
  <c r="Q17" i="8"/>
  <c r="Q16" i="8"/>
  <c r="M18" i="8"/>
  <c r="M17" i="8"/>
  <c r="M16" i="8"/>
  <c r="I6" i="8" l="1"/>
  <c r="Y6" i="8"/>
  <c r="U6" i="8"/>
  <c r="Q6" i="8"/>
  <c r="M6" i="8"/>
  <c r="Y12" i="8"/>
  <c r="U12" i="8"/>
  <c r="Q12" i="8"/>
  <c r="M12" i="8"/>
  <c r="I12" i="8"/>
  <c r="Y11" i="8"/>
  <c r="U11" i="8"/>
  <c r="Q11" i="8"/>
  <c r="M11" i="8"/>
  <c r="I11" i="8"/>
  <c r="I5" i="8"/>
  <c r="Y5" i="8"/>
  <c r="U5" i="8"/>
  <c r="Q5" i="8"/>
  <c r="M5" i="8"/>
  <c r="Y4" i="8"/>
  <c r="U4" i="8"/>
  <c r="Q4" i="8"/>
  <c r="M4" i="8"/>
  <c r="Y13" i="8"/>
  <c r="U13" i="8"/>
  <c r="Q13" i="8"/>
  <c r="M13" i="8"/>
  <c r="I13" i="8"/>
  <c r="Y10" i="8"/>
  <c r="U10" i="8"/>
  <c r="Q10" i="8"/>
  <c r="M10" i="8"/>
  <c r="I10" i="8"/>
  <c r="Y15" i="8"/>
  <c r="U15" i="8"/>
  <c r="Q15" i="8"/>
  <c r="M15" i="8"/>
  <c r="I15" i="8"/>
  <c r="Y14" i="8"/>
  <c r="U14" i="8"/>
  <c r="Q14" i="8"/>
  <c r="M14" i="8"/>
  <c r="I14" i="8"/>
  <c r="I9" i="8"/>
  <c r="Y9" i="8"/>
  <c r="U9" i="8"/>
  <c r="Q9" i="8"/>
  <c r="M9" i="8"/>
  <c r="I8" i="8"/>
  <c r="Y8" i="8"/>
  <c r="U8" i="8"/>
  <c r="Q8" i="8"/>
  <c r="M8" i="8"/>
  <c r="I7" i="8"/>
  <c r="Y7" i="8"/>
  <c r="U7" i="8"/>
  <c r="Q7" i="8"/>
  <c r="M7" i="8"/>
  <c r="Q52" i="8" l="1"/>
  <c r="M52" i="8"/>
  <c r="U52" i="8"/>
  <c r="Y52" i="8"/>
  <c r="I5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池田 亮</author>
  </authors>
  <commentList>
    <comment ref="W5" authorId="0" shapeId="0" xr:uid="{DA512C25-1256-4809-9C30-78EAA5B1531D}">
      <text>
        <r>
          <rPr>
            <sz val="9"/>
            <color indexed="81"/>
            <rFont val="MS P ゴシック"/>
            <family val="3"/>
            <charset val="128"/>
          </rPr>
          <t>・電子契約で添付している内容と
　全く同じものを記入するように
　してください
　※緑色部分全てに共通
（緑色の付いている所をすべて記入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池田 亮</author>
  </authors>
  <commentList>
    <comment ref="W5" authorId="0" shapeId="0" xr:uid="{5D88216D-F66B-4EE0-83C2-7A85CFBFD21D}">
      <text>
        <r>
          <rPr>
            <sz val="9"/>
            <color indexed="81"/>
            <rFont val="MS P ゴシック"/>
            <family val="3"/>
            <charset val="128"/>
          </rPr>
          <t>緑色の付いている所をすべて記入してください。</t>
        </r>
        <r>
          <rPr>
            <b/>
            <sz val="9"/>
            <color indexed="81"/>
            <rFont val="MS P ゴシック"/>
            <family val="3"/>
            <charset val="128"/>
          </rPr>
          <t xml:space="preserve">
</t>
        </r>
      </text>
    </comment>
    <comment ref="Q25" authorId="0" shapeId="0" xr:uid="{2EDFE55A-00CA-4D69-A958-780350D24539}">
      <text>
        <r>
          <rPr>
            <sz val="9"/>
            <color indexed="81"/>
            <rFont val="MS P ゴシック"/>
            <family val="3"/>
            <charset val="128"/>
          </rPr>
          <t>１.出来高金額計(税抜)</t>
        </r>
        <r>
          <rPr>
            <b/>
            <sz val="9"/>
            <color indexed="81"/>
            <rFont val="MS P ゴシック"/>
            <family val="3"/>
            <charset val="128"/>
          </rPr>
          <t xml:space="preserve">
  前月からの累計を記載する事
  </t>
        </r>
        <r>
          <rPr>
            <sz val="9"/>
            <color indexed="81"/>
            <rFont val="MS P ゴシック"/>
            <family val="3"/>
            <charset val="128"/>
          </rPr>
          <t>(業者用明細合計と一致する事）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池田 亮</author>
  </authors>
  <commentList>
    <comment ref="Y3" authorId="0" shapeId="0" xr:uid="{0AAB9914-C293-4C5F-87BC-0DFD9D9FF74B}">
      <text>
        <r>
          <rPr>
            <sz val="9"/>
            <color indexed="81"/>
            <rFont val="MS P ゴシック"/>
            <family val="3"/>
            <charset val="128"/>
          </rPr>
          <t>数式が入っている行から入力してください</t>
        </r>
      </text>
    </comment>
    <comment ref="K4" authorId="0" shapeId="0" xr:uid="{A19EB395-B188-4535-9A35-8ABF10AC0D79}">
      <text>
        <r>
          <rPr>
            <b/>
            <u/>
            <sz val="9"/>
            <color indexed="81"/>
            <rFont val="MS P ゴシック"/>
            <family val="3"/>
            <charset val="128"/>
          </rPr>
          <t>％を入力すると金額が自動計算になります。
（％は数字のみ入力)</t>
        </r>
      </text>
    </comment>
    <comment ref="AA16" authorId="0" shapeId="0" xr:uid="{BFD878F4-1C42-41C2-BE1F-6D824BD155E2}">
      <text>
        <r>
          <rPr>
            <sz val="9"/>
            <color indexed="81"/>
            <rFont val="MS P ゴシック"/>
            <family val="3"/>
            <charset val="128"/>
          </rPr>
          <t xml:space="preserve">
</t>
        </r>
        <r>
          <rPr>
            <b/>
            <u/>
            <sz val="9"/>
            <color indexed="81"/>
            <rFont val="MS P ゴシック"/>
            <family val="3"/>
            <charset val="128"/>
          </rPr>
          <t>・不要な行　の　数式は削除してください。</t>
        </r>
        <r>
          <rPr>
            <sz val="9"/>
            <color indexed="81"/>
            <rFont val="MS P ゴシック"/>
            <family val="3"/>
            <charset val="128"/>
          </rPr>
          <t xml:space="preserve">
</t>
        </r>
        <r>
          <rPr>
            <sz val="10"/>
            <color indexed="81"/>
            <rFont val="MS P ゴシック"/>
            <family val="3"/>
            <charset val="128"/>
          </rPr>
          <t xml:space="preserve">
</t>
        </r>
        <r>
          <rPr>
            <sz val="9"/>
            <color indexed="81"/>
            <rFont val="MS P ゴシック"/>
            <family val="3"/>
            <charset val="128"/>
          </rPr>
          <t xml:space="preserve">
</t>
        </r>
      </text>
    </comment>
    <comment ref="AA18" authorId="0" shapeId="0" xr:uid="{DEC6ED94-B794-4078-BB1B-06E9DBDEB10D}">
      <text>
        <r>
          <rPr>
            <sz val="9"/>
            <color indexed="81"/>
            <rFont val="MS P ゴシック"/>
            <family val="3"/>
            <charset val="128"/>
          </rPr>
          <t xml:space="preserve">
</t>
        </r>
        <r>
          <rPr>
            <b/>
            <u/>
            <sz val="9"/>
            <color indexed="81"/>
            <rFont val="MS P ゴシック"/>
            <family val="3"/>
            <charset val="128"/>
          </rPr>
          <t>・小計の行　の　数式は削除してください。</t>
        </r>
        <r>
          <rPr>
            <sz val="9"/>
            <color indexed="81"/>
            <rFont val="MS P ゴシック"/>
            <family val="3"/>
            <charset val="128"/>
          </rPr>
          <t xml:space="preserve">
</t>
        </r>
        <r>
          <rPr>
            <sz val="10"/>
            <color indexed="81"/>
            <rFont val="MS P ゴシック"/>
            <family val="3"/>
            <charset val="128"/>
          </rPr>
          <t xml:space="preserve">
</t>
        </r>
        <r>
          <rPr>
            <sz val="9"/>
            <color indexed="81"/>
            <rFont val="MS P ゴシック"/>
            <family val="3"/>
            <charset val="128"/>
          </rPr>
          <t xml:space="preserve">
</t>
        </r>
      </text>
    </comment>
  </commentList>
</comments>
</file>

<file path=xl/sharedStrings.xml><?xml version="1.0" encoding="utf-8"?>
<sst xmlns="http://schemas.openxmlformats.org/spreadsheetml/2006/main" count="285" uniqueCount="107">
  <si>
    <t>～</t>
    <phoneticPr fontId="5"/>
  </si>
  <si>
    <t>業者コード</t>
    <phoneticPr fontId="5"/>
  </si>
  <si>
    <t>※</t>
    <phoneticPr fontId="5"/>
  </si>
  <si>
    <t>請求金額査定書（外注契約用）</t>
    <rPh sb="0" eb="2">
      <t>セイキュウ</t>
    </rPh>
    <rPh sb="2" eb="4">
      <t>キンガク</t>
    </rPh>
    <rPh sb="4" eb="6">
      <t>サテイ</t>
    </rPh>
    <rPh sb="6" eb="7">
      <t>ショ</t>
    </rPh>
    <rPh sb="8" eb="10">
      <t>ガイチュウ</t>
    </rPh>
    <rPh sb="10" eb="13">
      <t>ケイヤクヨウ</t>
    </rPh>
    <phoneticPr fontId="5"/>
  </si>
  <si>
    <t>太枠のみ請負人が記入して下さい。</t>
  </si>
  <si>
    <t>工　事　番　号</t>
    <rPh sb="0" eb="1">
      <t>コウ</t>
    </rPh>
    <rPh sb="2" eb="3">
      <t>コト</t>
    </rPh>
    <rPh sb="4" eb="5">
      <t>バン</t>
    </rPh>
    <rPh sb="6" eb="7">
      <t>ゴウ</t>
    </rPh>
    <phoneticPr fontId="5"/>
  </si>
  <si>
    <t>工　事　名　称</t>
    <rPh sb="0" eb="1">
      <t>コウ</t>
    </rPh>
    <rPh sb="2" eb="3">
      <t>コト</t>
    </rPh>
    <rPh sb="4" eb="5">
      <t>メイ</t>
    </rPh>
    <rPh sb="6" eb="7">
      <t>ショウ</t>
    </rPh>
    <phoneticPr fontId="5"/>
  </si>
  <si>
    <t>注文番号</t>
    <rPh sb="0" eb="2">
      <t>チュウモン</t>
    </rPh>
    <rPh sb="2" eb="4">
      <t>バンゴウ</t>
    </rPh>
    <phoneticPr fontId="5"/>
  </si>
  <si>
    <t>工事内容</t>
    <rPh sb="0" eb="2">
      <t>コウジ</t>
    </rPh>
    <rPh sb="2" eb="4">
      <t>ナイヨウ</t>
    </rPh>
    <phoneticPr fontId="5"/>
  </si>
  <si>
    <t>工事金額</t>
    <rPh sb="0" eb="2">
      <t>コウジ</t>
    </rPh>
    <rPh sb="2" eb="4">
      <t>キンガク</t>
    </rPh>
    <phoneticPr fontId="5"/>
  </si>
  <si>
    <t>住　　　所　</t>
    <rPh sb="0" eb="1">
      <t>ジュウ</t>
    </rPh>
    <rPh sb="4" eb="5">
      <t>ショ</t>
    </rPh>
    <phoneticPr fontId="5"/>
  </si>
  <si>
    <t>請　負　人</t>
    <rPh sb="0" eb="1">
      <t>ショウ</t>
    </rPh>
    <rPh sb="2" eb="3">
      <t>フ</t>
    </rPh>
    <rPh sb="4" eb="5">
      <t>ニン</t>
    </rPh>
    <phoneticPr fontId="5"/>
  </si>
  <si>
    <t>契約金額</t>
    <rPh sb="0" eb="2">
      <t>ケイヤク</t>
    </rPh>
    <rPh sb="2" eb="4">
      <t>キンガク</t>
    </rPh>
    <phoneticPr fontId="5"/>
  </si>
  <si>
    <t>代表者</t>
    <rPh sb="0" eb="3">
      <t>ダイヒョウシャ</t>
    </rPh>
    <phoneticPr fontId="5"/>
  </si>
  <si>
    <t>精算条件</t>
    <rPh sb="0" eb="2">
      <t>セイサン</t>
    </rPh>
    <rPh sb="2" eb="4">
      <t>ジョウケン</t>
    </rPh>
    <phoneticPr fontId="5"/>
  </si>
  <si>
    <t>実数 ・ 実測 ・ (一式増減無)</t>
    <rPh sb="0" eb="2">
      <t>ジッスウ</t>
    </rPh>
    <rPh sb="5" eb="7">
      <t>ジッソク</t>
    </rPh>
    <phoneticPr fontId="5"/>
  </si>
  <si>
    <t>電　　話</t>
    <rPh sb="0" eb="1">
      <t>デン</t>
    </rPh>
    <rPh sb="3" eb="4">
      <t>ハナシ</t>
    </rPh>
    <phoneticPr fontId="5"/>
  </si>
  <si>
    <t>支払条件</t>
    <rPh sb="0" eb="2">
      <t>シハライ</t>
    </rPh>
    <rPh sb="2" eb="4">
      <t>ジョウケン</t>
    </rPh>
    <phoneticPr fontId="5"/>
  </si>
  <si>
    <t>大之木建設株式会社の工事契約書により</t>
    <phoneticPr fontId="5"/>
  </si>
  <si>
    <t>現金</t>
    <rPh sb="0" eb="2">
      <t>ゲンキン</t>
    </rPh>
    <phoneticPr fontId="5"/>
  </si>
  <si>
    <t>％</t>
    <phoneticPr fontId="5"/>
  </si>
  <si>
    <t>出来高締切日</t>
    <rPh sb="0" eb="3">
      <t>デキダカ</t>
    </rPh>
    <rPh sb="3" eb="6">
      <t>シメキリビ</t>
    </rPh>
    <phoneticPr fontId="5"/>
  </si>
  <si>
    <t>（貴社振込先指定銀行）</t>
    <rPh sb="1" eb="3">
      <t>キシャ</t>
    </rPh>
    <rPh sb="3" eb="5">
      <t>フリコミ</t>
    </rPh>
    <rPh sb="5" eb="6">
      <t>サキ</t>
    </rPh>
    <rPh sb="6" eb="8">
      <t>シテイ</t>
    </rPh>
    <rPh sb="8" eb="10">
      <t>ギンコウ</t>
    </rPh>
    <phoneticPr fontId="5"/>
  </si>
  <si>
    <t>請求支払回数</t>
    <rPh sb="0" eb="2">
      <t>セイキュウ</t>
    </rPh>
    <rPh sb="2" eb="4">
      <t>シハラ</t>
    </rPh>
    <rPh sb="4" eb="6">
      <t>カイスウ</t>
    </rPh>
    <phoneticPr fontId="5"/>
  </si>
  <si>
    <t>第　　</t>
    <rPh sb="0" eb="1">
      <t>ダイ</t>
    </rPh>
    <phoneticPr fontId="5"/>
  </si>
  <si>
    <t>回</t>
  </si>
  <si>
    <t>出来高金額計（税抜）</t>
    <rPh sb="0" eb="3">
      <t>デキダカ</t>
    </rPh>
    <rPh sb="3" eb="5">
      <t>キンガク</t>
    </rPh>
    <rPh sb="5" eb="6">
      <t>ケイ</t>
    </rPh>
    <phoneticPr fontId="5"/>
  </si>
  <si>
    <t>　　有 ・ 無</t>
    <phoneticPr fontId="5"/>
  </si>
  <si>
    <t>上記端数整理金額　　　(万円単位）</t>
    <rPh sb="0" eb="2">
      <t>ジョウキ</t>
    </rPh>
    <rPh sb="2" eb="4">
      <t>ハスウ</t>
    </rPh>
    <rPh sb="4" eb="6">
      <t>セイリ</t>
    </rPh>
    <rPh sb="6" eb="8">
      <t>キンガク</t>
    </rPh>
    <rPh sb="12" eb="13">
      <t>マン</t>
    </rPh>
    <rPh sb="13" eb="14">
      <t>エン</t>
    </rPh>
    <rPh sb="14" eb="16">
      <t>タンイ</t>
    </rPh>
    <phoneticPr fontId="5"/>
  </si>
  <si>
    <t>今回立替金　　</t>
    <rPh sb="0" eb="2">
      <t>コンカイ</t>
    </rPh>
    <rPh sb="2" eb="4">
      <t>タテカエ</t>
    </rPh>
    <rPh sb="4" eb="5">
      <t>キン</t>
    </rPh>
    <phoneticPr fontId="5"/>
  </si>
  <si>
    <t>支払業者</t>
    <phoneticPr fontId="5"/>
  </si>
  <si>
    <t>上記の90％(保留金減）　(完了払月は100%)</t>
    <rPh sb="0" eb="2">
      <t>ジョウキ</t>
    </rPh>
    <rPh sb="7" eb="9">
      <t>ホリュウ</t>
    </rPh>
    <rPh sb="9" eb="10">
      <t>キン</t>
    </rPh>
    <rPh sb="10" eb="11">
      <t>ゲン</t>
    </rPh>
    <rPh sb="14" eb="16">
      <t>カンリョウ</t>
    </rPh>
    <rPh sb="16" eb="17">
      <t>ハラ</t>
    </rPh>
    <rPh sb="17" eb="18">
      <t>ツキ</t>
    </rPh>
    <phoneticPr fontId="5"/>
  </si>
  <si>
    <t>今回立替金
内訳明細　　　　　　</t>
    <rPh sb="0" eb="2">
      <t>コンカイ</t>
    </rPh>
    <rPh sb="2" eb="4">
      <t>タテカエ</t>
    </rPh>
    <rPh sb="4" eb="5">
      <t>キン</t>
    </rPh>
    <rPh sb="6" eb="8">
      <t>ウチワケ</t>
    </rPh>
    <rPh sb="8" eb="10">
      <t>メイサイ</t>
    </rPh>
    <phoneticPr fontId="5"/>
  </si>
  <si>
    <t>前回迄の支払累計　　　（税抜）</t>
    <rPh sb="0" eb="2">
      <t>ゼンカイ</t>
    </rPh>
    <rPh sb="2" eb="3">
      <t>マデ</t>
    </rPh>
    <rPh sb="4" eb="6">
      <t>シハライ</t>
    </rPh>
    <rPh sb="6" eb="8">
      <t>ルイケイ</t>
    </rPh>
    <phoneticPr fontId="5"/>
  </si>
  <si>
    <t>変更減額契約</t>
    <rPh sb="0" eb="2">
      <t>ヘンコウ</t>
    </rPh>
    <rPh sb="2" eb="4">
      <t>ゲンガク</t>
    </rPh>
    <rPh sb="4" eb="6">
      <t>ケイヤク</t>
    </rPh>
    <phoneticPr fontId="5"/>
  </si>
  <si>
    <t>今回の支払査定金額　　　 （税抜）3-4</t>
    <rPh sb="0" eb="2">
      <t>コンカイ</t>
    </rPh>
    <rPh sb="3" eb="5">
      <t>シハライ</t>
    </rPh>
    <rPh sb="5" eb="7">
      <t>サテイ</t>
    </rPh>
    <rPh sb="14" eb="16">
      <t>ゼイヌキ</t>
    </rPh>
    <phoneticPr fontId="5"/>
  </si>
  <si>
    <t>今回までの支払累計　　　金額（税抜）</t>
    <rPh sb="0" eb="2">
      <t>コンカイ</t>
    </rPh>
    <rPh sb="5" eb="7">
      <t>シハライ</t>
    </rPh>
    <rPh sb="12" eb="14">
      <t>キンガク</t>
    </rPh>
    <rPh sb="15" eb="17">
      <t>ゼイヌキ</t>
    </rPh>
    <phoneticPr fontId="5"/>
  </si>
  <si>
    <t>有 ・ 無</t>
  </si>
  <si>
    <t>次回繰越金額（税抜）</t>
    <rPh sb="0" eb="2">
      <t>ジカイ</t>
    </rPh>
    <rPh sb="2" eb="4">
      <t>クリコシ</t>
    </rPh>
    <rPh sb="4" eb="5">
      <t>キン</t>
    </rPh>
    <rPh sb="5" eb="6">
      <t>ガク</t>
    </rPh>
    <phoneticPr fontId="5"/>
  </si>
  <si>
    <t>提出日</t>
    <rPh sb="0" eb="2">
      <t>テイシュツ</t>
    </rPh>
    <rPh sb="2" eb="3">
      <t>ビ</t>
    </rPh>
    <phoneticPr fontId="5"/>
  </si>
  <si>
    <t>今回支払消費税</t>
    <rPh sb="0" eb="2">
      <t>コンカイ</t>
    </rPh>
    <rPh sb="2" eb="4">
      <t>シハライ</t>
    </rPh>
    <rPh sb="4" eb="7">
      <t>ショウヒゼイ</t>
    </rPh>
    <phoneticPr fontId="5"/>
  </si>
  <si>
    <t>特記事項</t>
    <rPh sb="0" eb="2">
      <t>トッキ</t>
    </rPh>
    <rPh sb="2" eb="4">
      <t>ジコウ</t>
    </rPh>
    <phoneticPr fontId="5"/>
  </si>
  <si>
    <t>最終完成払い月までに変更減額契約書を発行して本契約と合わせて請求の事</t>
    <rPh sb="0" eb="2">
      <t>サイシュウ</t>
    </rPh>
    <rPh sb="2" eb="4">
      <t>カンセイ</t>
    </rPh>
    <rPh sb="4" eb="5">
      <t>ハラ</t>
    </rPh>
    <rPh sb="6" eb="7">
      <t>ツキ</t>
    </rPh>
    <rPh sb="10" eb="12">
      <t>ヘンコウ</t>
    </rPh>
    <rPh sb="12" eb="14">
      <t>ゲンガク</t>
    </rPh>
    <rPh sb="14" eb="16">
      <t>ケイヤク</t>
    </rPh>
    <rPh sb="16" eb="17">
      <t>ショ</t>
    </rPh>
    <rPh sb="18" eb="20">
      <t>ハッコウ</t>
    </rPh>
    <rPh sb="22" eb="25">
      <t>ホンケイヤク</t>
    </rPh>
    <rPh sb="26" eb="27">
      <t>ア</t>
    </rPh>
    <rPh sb="30" eb="32">
      <t>セイキュウ</t>
    </rPh>
    <rPh sb="33" eb="34">
      <t>コト</t>
    </rPh>
    <phoneticPr fontId="5"/>
  </si>
  <si>
    <t>今回請求金額(税込)</t>
    <rPh sb="0" eb="2">
      <t>コンカイ</t>
    </rPh>
    <rPh sb="2" eb="4">
      <t>セイキュウ</t>
    </rPh>
    <rPh sb="4" eb="6">
      <t>キンガク</t>
    </rPh>
    <rPh sb="7" eb="9">
      <t>ゼイコミ</t>
    </rPh>
    <phoneticPr fontId="5"/>
  </si>
  <si>
    <t>立替金　（税込）</t>
    <rPh sb="0" eb="2">
      <t>タテカエ</t>
    </rPh>
    <rPh sb="2" eb="3">
      <t>キン</t>
    </rPh>
    <rPh sb="5" eb="7">
      <t>ゼイコ</t>
    </rPh>
    <phoneticPr fontId="5"/>
  </si>
  <si>
    <t>改め今月支払金額　　　（税込）</t>
    <rPh sb="0" eb="1">
      <t>アラタ</t>
    </rPh>
    <rPh sb="2" eb="4">
      <t>コンゲツ</t>
    </rPh>
    <rPh sb="4" eb="6">
      <t>シハラ</t>
    </rPh>
    <rPh sb="6" eb="8">
      <t>キンガク</t>
    </rPh>
    <rPh sb="12" eb="14">
      <t>ゼイコ</t>
    </rPh>
    <phoneticPr fontId="5"/>
  </si>
  <si>
    <t>大之木建設株式会社</t>
    <rPh sb="0" eb="1">
      <t>オオ</t>
    </rPh>
    <rPh sb="1" eb="2">
      <t>ノ</t>
    </rPh>
    <rPh sb="2" eb="3">
      <t>キ</t>
    </rPh>
    <rPh sb="3" eb="5">
      <t>ケンセツ</t>
    </rPh>
    <rPh sb="5" eb="7">
      <t>カブシキ</t>
    </rPh>
    <rPh sb="7" eb="9">
      <t>カイシャ</t>
    </rPh>
    <phoneticPr fontId="5"/>
  </si>
  <si>
    <t>名称</t>
    <phoneticPr fontId="5"/>
  </si>
  <si>
    <t>規格・寸法</t>
    <phoneticPr fontId="5"/>
  </si>
  <si>
    <t>数量</t>
  </si>
  <si>
    <t>単位</t>
  </si>
  <si>
    <t>単価</t>
    <phoneticPr fontId="5"/>
  </si>
  <si>
    <t>金額</t>
    <phoneticPr fontId="5"/>
  </si>
  <si>
    <t>№</t>
    <phoneticPr fontId="5"/>
  </si>
  <si>
    <t>月迄出来高累計</t>
    <rPh sb="0" eb="1">
      <t>ツキ</t>
    </rPh>
    <rPh sb="1" eb="2">
      <t>マデ</t>
    </rPh>
    <rPh sb="2" eb="4">
      <t>デキ</t>
    </rPh>
    <rPh sb="4" eb="5">
      <t>タカ</t>
    </rPh>
    <rPh sb="5" eb="7">
      <t>ルイケイ</t>
    </rPh>
    <phoneticPr fontId="5"/>
  </si>
  <si>
    <t>QB04-21[23-09]</t>
    <phoneticPr fontId="5"/>
  </si>
  <si>
    <t>T</t>
    <phoneticPr fontId="5"/>
  </si>
  <si>
    <r>
      <t xml:space="preserve">消費税額
</t>
    </r>
    <r>
      <rPr>
        <sz val="10"/>
        <rFont val="ＭＳ Ｐ明朝"/>
        <family val="1"/>
        <charset val="128"/>
      </rPr>
      <t xml:space="preserve">（ 10% ） </t>
    </r>
    <rPh sb="0" eb="3">
      <t>ショウヒゼイ</t>
    </rPh>
    <rPh sb="3" eb="4">
      <t>ガク</t>
    </rPh>
    <phoneticPr fontId="5"/>
  </si>
  <si>
    <t>合計</t>
    <rPh sb="0" eb="2">
      <t>ゴウケイ</t>
    </rPh>
    <phoneticPr fontId="5"/>
  </si>
  <si>
    <t>電債</t>
    <rPh sb="0" eb="1">
      <t>デン</t>
    </rPh>
    <rPh sb="1" eb="2">
      <t>サイ</t>
    </rPh>
    <phoneticPr fontId="5"/>
  </si>
  <si>
    <t>電子請求での提出とする(押印不要)</t>
    <rPh sb="0" eb="2">
      <t>デンシ</t>
    </rPh>
    <rPh sb="2" eb="4">
      <t>セイキュウ</t>
    </rPh>
    <rPh sb="6" eb="8">
      <t>テイシュツ</t>
    </rPh>
    <rPh sb="12" eb="14">
      <t>オウイン</t>
    </rPh>
    <rPh sb="14" eb="16">
      <t>フヨウ</t>
    </rPh>
    <phoneticPr fontId="5"/>
  </si>
  <si>
    <t>工事完成通知・工事引渡し確認書(要押印)</t>
    <rPh sb="16" eb="17">
      <t>ヨウ</t>
    </rPh>
    <rPh sb="17" eb="19">
      <t>オウイン</t>
    </rPh>
    <phoneticPr fontId="5"/>
  </si>
  <si>
    <t>（60日）</t>
    <rPh sb="3" eb="4">
      <t>ニチ</t>
    </rPh>
    <phoneticPr fontId="5"/>
  </si>
  <si>
    <t>サンプル２</t>
  </si>
  <si>
    <t>サンプル３</t>
  </si>
  <si>
    <t>サンプル４</t>
  </si>
  <si>
    <t>サンプル５</t>
  </si>
  <si>
    <t>サンプル６</t>
  </si>
  <si>
    <t>サンプル７</t>
  </si>
  <si>
    <t>式</t>
    <rPh sb="0" eb="1">
      <t>シキ</t>
    </rPh>
    <phoneticPr fontId="5"/>
  </si>
  <si>
    <t>サンプル８</t>
  </si>
  <si>
    <t>諸経費</t>
    <rPh sb="0" eb="3">
      <t>ショケイヒ</t>
    </rPh>
    <phoneticPr fontId="5"/>
  </si>
  <si>
    <t>○○工事</t>
    <rPh sb="2" eb="4">
      <t>コウジ</t>
    </rPh>
    <phoneticPr fontId="5"/>
  </si>
  <si>
    <t>A工事</t>
    <rPh sb="1" eb="3">
      <t>コウジ</t>
    </rPh>
    <phoneticPr fontId="5"/>
  </si>
  <si>
    <t>サンプル１</t>
    <phoneticPr fontId="5"/>
  </si>
  <si>
    <t>サンプル９</t>
  </si>
  <si>
    <t>サンプル１０</t>
  </si>
  <si>
    <t>法定福利費</t>
    <rPh sb="0" eb="2">
      <t>ホウテイ</t>
    </rPh>
    <rPh sb="2" eb="5">
      <t>フクリヒ</t>
    </rPh>
    <phoneticPr fontId="5"/>
  </si>
  <si>
    <t>㎡</t>
    <phoneticPr fontId="5"/>
  </si>
  <si>
    <t>(％)</t>
    <phoneticPr fontId="5"/>
  </si>
  <si>
    <t>備考</t>
    <rPh sb="0" eb="2">
      <t>ビコウ</t>
    </rPh>
    <phoneticPr fontId="5"/>
  </si>
  <si>
    <t>本査定書は請負人の請求書を兼用する。</t>
    <phoneticPr fontId="5"/>
  </si>
  <si>
    <t>完成払い月は、工事完成通知・工事引渡し確認書を提出する事※要押印</t>
    <rPh sb="29" eb="32">
      <t>ヨウオウイン</t>
    </rPh>
    <phoneticPr fontId="5"/>
  </si>
  <si>
    <t>5/1000（　　　　　　　　　　　）</t>
    <phoneticPr fontId="5"/>
  </si>
  <si>
    <t>工事協力費　</t>
    <rPh sb="0" eb="2">
      <t>コウジ</t>
    </rPh>
    <rPh sb="2" eb="4">
      <t>キョウリョク</t>
    </rPh>
    <rPh sb="4" eb="5">
      <t>ヒ</t>
    </rPh>
    <phoneticPr fontId="5"/>
  </si>
  <si>
    <t>10％　完成月に保留金解除</t>
    <rPh sb="4" eb="7">
      <t>カンセイツキ</t>
    </rPh>
    <rPh sb="8" eb="11">
      <t>ホリュウキン</t>
    </rPh>
    <rPh sb="11" eb="13">
      <t>カイジョ</t>
    </rPh>
    <phoneticPr fontId="5"/>
  </si>
  <si>
    <t>保留金（％）</t>
    <rPh sb="0" eb="3">
      <t>ホリュウキン</t>
    </rPh>
    <phoneticPr fontId="5"/>
  </si>
  <si>
    <t>出来高支払</t>
    <rPh sb="0" eb="2">
      <t>デキ</t>
    </rPh>
    <rPh sb="2" eb="3">
      <t>タカ</t>
    </rPh>
    <rPh sb="3" eb="5">
      <t>シハラ</t>
    </rPh>
    <phoneticPr fontId="5"/>
  </si>
  <si>
    <t>支払い方法</t>
    <rPh sb="0" eb="2">
      <t>シハラ</t>
    </rPh>
    <rPh sb="3" eb="5">
      <t>ホウホウ</t>
    </rPh>
    <phoneticPr fontId="5"/>
  </si>
  <si>
    <t>／20</t>
    <phoneticPr fontId="5"/>
  </si>
  <si>
    <t xml:space="preserve"> ○○〇-○○○○</t>
    <phoneticPr fontId="5"/>
  </si>
  <si>
    <t>代表取締役　○○ ○○〇</t>
    <rPh sb="0" eb="2">
      <t>ダイヒョウ</t>
    </rPh>
    <rPh sb="2" eb="5">
      <t>トリシマリヤク</t>
    </rPh>
    <phoneticPr fontId="5"/>
  </si>
  <si>
    <t>テスト株式会社</t>
    <rPh sb="3" eb="7">
      <t>カブシキガイシャ</t>
    </rPh>
    <phoneticPr fontId="5"/>
  </si>
  <si>
    <t>○○市〇〇〇</t>
    <rPh sb="2" eb="3">
      <t>シ</t>
    </rPh>
    <phoneticPr fontId="5"/>
  </si>
  <si>
    <t>月迄出来高</t>
    <rPh sb="0" eb="1">
      <t>ツキ</t>
    </rPh>
    <rPh sb="1" eb="2">
      <t>マデ</t>
    </rPh>
    <rPh sb="2" eb="4">
      <t>デキ</t>
    </rPh>
    <rPh sb="4" eb="5">
      <t>タカ</t>
    </rPh>
    <phoneticPr fontId="5"/>
  </si>
  <si>
    <t>【○○工事】</t>
    <rPh sb="3" eb="5">
      <t>コウジ</t>
    </rPh>
    <phoneticPr fontId="5"/>
  </si>
  <si>
    <t>インボイス番号</t>
    <phoneticPr fontId="5"/>
  </si>
  <si>
    <t>工期 ・ 納期</t>
    <rPh sb="0" eb="2">
      <t>コウキ</t>
    </rPh>
    <rPh sb="5" eb="7">
      <t>ノウキ</t>
    </rPh>
    <phoneticPr fontId="5"/>
  </si>
  <si>
    <t>○○〇-○○○○</t>
    <phoneticPr fontId="5"/>
  </si>
  <si>
    <t>●●●新築工事</t>
    <rPh sb="3" eb="5">
      <t>シンチク</t>
    </rPh>
    <rPh sb="5" eb="7">
      <t>コウジ</t>
    </rPh>
    <phoneticPr fontId="5"/>
  </si>
  <si>
    <t>　(請負人が記入し提出してください)</t>
    <phoneticPr fontId="5"/>
  </si>
  <si>
    <t>月出来高</t>
    <rPh sb="0" eb="1">
      <t>ツキ</t>
    </rPh>
    <rPh sb="1" eb="4">
      <t>デキダカ</t>
    </rPh>
    <phoneticPr fontId="5"/>
  </si>
  <si>
    <t>月迄出来高累計</t>
    <rPh sb="0" eb="1">
      <t>ツキ</t>
    </rPh>
    <rPh sb="1" eb="2">
      <t>マデ</t>
    </rPh>
    <rPh sb="2" eb="5">
      <t>デキダカ</t>
    </rPh>
    <rPh sb="5" eb="7">
      <t>ルイケイ</t>
    </rPh>
    <phoneticPr fontId="5"/>
  </si>
  <si>
    <t>B工事</t>
    <rPh sb="1" eb="3">
      <t>コウジ</t>
    </rPh>
    <phoneticPr fontId="5"/>
  </si>
  <si>
    <t>小計</t>
    <rPh sb="0" eb="2">
      <t>ショウケイ</t>
    </rPh>
    <phoneticPr fontId="5"/>
  </si>
  <si>
    <t>C工事</t>
    <rPh sb="1" eb="3">
      <t>コウジ</t>
    </rPh>
    <phoneticPr fontId="5"/>
  </si>
  <si>
    <t>端数整理</t>
    <rPh sb="0" eb="2">
      <t>ハスウ</t>
    </rPh>
    <rPh sb="2" eb="4">
      <t>セイリ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</si>
</sst>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_ "/>
    <numFmt numFmtId="177" formatCode="#,##0_ "/>
    <numFmt numFmtId="178" formatCode="#,##0.0"/>
    <numFmt numFmtId="179" formatCode="yyyy&quot;年&quot;m&quot;月&quot;d&quot;日&quot;;@"/>
    <numFmt numFmtId="180" formatCode="000000"/>
  </numFmts>
  <fonts count="18">
    <font>
      <sz val="11"/>
      <name val="ＭＳ Ｐ明朝"/>
      <family val="1"/>
      <charset val="128"/>
    </font>
    <font>
      <sz val="11"/>
      <name val="ＭＳ Ｐゴシック"/>
      <family val="3"/>
      <charset val="128"/>
    </font>
    <font>
      <sz val="10"/>
      <name val="ＭＳ Ｐ明朝"/>
      <family val="1"/>
      <charset val="128"/>
    </font>
    <font>
      <b/>
      <sz val="14"/>
      <name val="ＭＳ Ｐゴシック"/>
      <family val="3"/>
      <charset val="128"/>
    </font>
    <font>
      <sz val="11"/>
      <name val="ＭＳ Ｐ明朝"/>
      <family val="1"/>
      <charset val="128"/>
    </font>
    <font>
      <sz val="6"/>
      <name val="ＭＳ Ｐ明朝"/>
      <family val="1"/>
      <charset val="128"/>
    </font>
    <font>
      <sz val="9"/>
      <name val="ＭＳ Ｐ明朝"/>
      <family val="1"/>
      <charset val="128"/>
    </font>
    <font>
      <sz val="8"/>
      <name val="ＭＳ Ｐ明朝"/>
      <family val="1"/>
      <charset val="128"/>
    </font>
    <font>
      <b/>
      <sz val="11"/>
      <name val="ＭＳ Ｐ明朝"/>
      <family val="1"/>
      <charset val="128"/>
    </font>
    <font>
      <b/>
      <sz val="12"/>
      <name val="ＭＳ Ｐ明朝"/>
      <family val="1"/>
      <charset val="128"/>
    </font>
    <font>
      <b/>
      <sz val="9"/>
      <name val="ＭＳ Ｐ明朝"/>
      <family val="1"/>
      <charset val="128"/>
    </font>
    <font>
      <sz val="12"/>
      <name val="ＭＳ Ｐ明朝"/>
      <family val="1"/>
      <charset val="128"/>
    </font>
    <font>
      <b/>
      <sz val="9"/>
      <color indexed="81"/>
      <name val="MS P ゴシック"/>
      <family val="3"/>
      <charset val="128"/>
    </font>
    <font>
      <sz val="9"/>
      <color indexed="81"/>
      <name val="MS P ゴシック"/>
      <family val="3"/>
      <charset val="128"/>
    </font>
    <font>
      <b/>
      <sz val="13"/>
      <name val="ＭＳ Ｐ明朝"/>
      <family val="1"/>
      <charset val="128"/>
    </font>
    <font>
      <sz val="13"/>
      <name val="ＭＳ Ｐ明朝"/>
      <family val="1"/>
      <charset val="128"/>
    </font>
    <font>
      <b/>
      <u/>
      <sz val="9"/>
      <color indexed="81"/>
      <name val="MS P ゴシック"/>
      <family val="3"/>
      <charset val="128"/>
    </font>
    <font>
      <sz val="10"/>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7"/>
        <bgColor indexed="64"/>
      </patternFill>
    </fill>
    <fill>
      <patternFill patternType="solid">
        <fgColor rgb="FFFFC000"/>
        <bgColor indexed="64"/>
      </patternFill>
    </fill>
  </fills>
  <borders count="85">
    <border>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diagonalUp="1">
      <left style="hair">
        <color indexed="64"/>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style="hair">
        <color indexed="64"/>
      </right>
      <top/>
      <bottom/>
      <diagonal style="hair">
        <color indexed="64"/>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right style="medium">
        <color indexed="64"/>
      </right>
      <top style="hair">
        <color indexed="64"/>
      </top>
      <bottom/>
      <diagonal/>
    </border>
    <border>
      <left style="medium">
        <color indexed="64"/>
      </left>
      <right/>
      <top style="hair">
        <color indexed="64"/>
      </top>
      <bottom/>
      <diagonal/>
    </border>
    <border>
      <left/>
      <right style="medium">
        <color indexed="64"/>
      </right>
      <top/>
      <bottom/>
      <diagonal/>
    </border>
    <border>
      <left style="medium">
        <color indexed="64"/>
      </left>
      <right/>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diagonalDown="1">
      <left style="medium">
        <color indexed="64"/>
      </left>
      <right/>
      <top style="thin">
        <color indexed="64"/>
      </top>
      <bottom/>
      <diagonal style="hair">
        <color indexed="64"/>
      </diagonal>
    </border>
    <border diagonalDown="1">
      <left/>
      <right/>
      <top style="thin">
        <color indexed="64"/>
      </top>
      <bottom/>
      <diagonal style="hair">
        <color indexed="64"/>
      </diagonal>
    </border>
    <border>
      <left style="hair">
        <color indexed="64"/>
      </left>
      <right style="hair">
        <color indexed="64"/>
      </right>
      <top style="thin">
        <color indexed="64"/>
      </top>
      <bottom/>
      <diagonal/>
    </border>
    <border>
      <left/>
      <right style="medium">
        <color indexed="64"/>
      </right>
      <top style="thin">
        <color indexed="64"/>
      </top>
      <bottom/>
      <diagonal/>
    </border>
    <border diagonalDown="1">
      <left style="medium">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double">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hair">
        <color indexed="64"/>
      </left>
      <right style="thin">
        <color indexed="64"/>
      </right>
      <top style="hair">
        <color indexed="64"/>
      </top>
      <bottom style="hair">
        <color indexed="64"/>
      </bottom>
      <diagonal/>
    </border>
    <border>
      <left style="double">
        <color indexed="64"/>
      </left>
      <right/>
      <top style="hair">
        <color indexed="64"/>
      </top>
      <bottom/>
      <diagonal/>
    </border>
    <border>
      <left/>
      <right/>
      <top style="medium">
        <color indexed="64"/>
      </top>
      <bottom style="hair">
        <color indexed="64"/>
      </bottom>
      <diagonal/>
    </border>
    <border>
      <left style="double">
        <color indexed="64"/>
      </left>
      <right/>
      <top style="hair">
        <color indexed="64"/>
      </top>
      <bottom style="thin">
        <color indexed="64"/>
      </bottom>
      <diagonal/>
    </border>
    <border>
      <left style="hair">
        <color indexed="64"/>
      </left>
      <right style="hair">
        <color indexed="64"/>
      </right>
      <top/>
      <bottom style="medium">
        <color indexed="64"/>
      </bottom>
      <diagonal/>
    </border>
  </borders>
  <cellStyleXfs count="5">
    <xf numFmtId="0" fontId="0" fillId="0" borderId="0"/>
    <xf numFmtId="0" fontId="1" fillId="0" borderId="0"/>
    <xf numFmtId="0" fontId="4" fillId="0" borderId="0"/>
    <xf numFmtId="0" fontId="1" fillId="0" borderId="0"/>
    <xf numFmtId="38" fontId="4" fillId="0" borderId="0" applyFont="0" applyFill="0" applyBorder="0" applyAlignment="0" applyProtection="0"/>
  </cellStyleXfs>
  <cellXfs count="502">
    <xf numFmtId="0" fontId="0" fillId="0" borderId="0" xfId="0"/>
    <xf numFmtId="0" fontId="4" fillId="2" borderId="0" xfId="0" applyFont="1" applyFill="1"/>
    <xf numFmtId="0" fontId="6" fillId="2" borderId="0" xfId="0" applyFont="1" applyFill="1"/>
    <xf numFmtId="0" fontId="6" fillId="2" borderId="0" xfId="0" applyFont="1" applyFill="1" applyAlignment="1">
      <alignment horizontal="right"/>
    </xf>
    <xf numFmtId="0" fontId="0" fillId="2" borderId="0" xfId="0" applyFill="1"/>
    <xf numFmtId="0" fontId="4" fillId="2" borderId="2" xfId="0" applyFont="1" applyFill="1" applyBorder="1"/>
    <xf numFmtId="0" fontId="4" fillId="2" borderId="0" xfId="0" applyFont="1" applyFill="1" applyAlignment="1">
      <alignment horizontal="center" vertical="center"/>
    </xf>
    <xf numFmtId="0" fontId="4" fillId="2" borderId="0" xfId="0" applyFont="1" applyFill="1" applyAlignment="1">
      <alignment vertical="center"/>
    </xf>
    <xf numFmtId="0" fontId="2" fillId="2" borderId="9" xfId="0" applyFont="1" applyFill="1" applyBorder="1"/>
    <xf numFmtId="0" fontId="2" fillId="2" borderId="0" xfId="0" applyFont="1" applyFill="1"/>
    <xf numFmtId="0" fontId="2" fillId="2" borderId="10" xfId="0" applyFont="1" applyFill="1" applyBorder="1"/>
    <xf numFmtId="0" fontId="2" fillId="2" borderId="9" xfId="2" applyFont="1" applyFill="1" applyBorder="1" applyAlignment="1">
      <alignment horizontal="left" vertical="center"/>
    </xf>
    <xf numFmtId="0" fontId="2" fillId="2" borderId="0" xfId="2" applyFont="1" applyFill="1" applyAlignment="1">
      <alignment horizontal="left" vertical="center"/>
    </xf>
    <xf numFmtId="0" fontId="2" fillId="2" borderId="10" xfId="2" applyFont="1" applyFill="1" applyBorder="1" applyAlignment="1">
      <alignment horizontal="left" vertical="center"/>
    </xf>
    <xf numFmtId="0" fontId="2" fillId="0" borderId="33" xfId="0" applyFont="1" applyBorder="1" applyAlignment="1">
      <alignment horizontal="center" vertical="center"/>
    </xf>
    <xf numFmtId="0" fontId="6" fillId="3" borderId="73" xfId="0" applyFont="1" applyFill="1" applyBorder="1" applyAlignment="1">
      <alignment horizontal="center" vertical="center"/>
    </xf>
    <xf numFmtId="0" fontId="4" fillId="2" borderId="74" xfId="0" applyFont="1" applyFill="1" applyBorder="1" applyAlignment="1">
      <alignment horizontal="distributed" vertical="center" justifyLastLine="1"/>
    </xf>
    <xf numFmtId="0" fontId="4" fillId="2" borderId="74" xfId="0" applyFont="1" applyFill="1" applyBorder="1" applyAlignment="1">
      <alignment horizontal="center" vertical="top" textRotation="255"/>
    </xf>
    <xf numFmtId="3" fontId="4" fillId="3" borderId="75" xfId="4" applyNumberFormat="1" applyFont="1" applyFill="1" applyBorder="1" applyAlignment="1">
      <alignment horizontal="distributed" vertical="center" justifyLastLine="1"/>
    </xf>
    <xf numFmtId="0" fontId="0" fillId="3" borderId="0" xfId="0" applyFill="1"/>
    <xf numFmtId="49" fontId="2" fillId="0" borderId="32" xfId="0" applyNumberFormat="1" applyFont="1" applyBorder="1" applyAlignment="1">
      <alignment horizontal="center" vertical="center"/>
    </xf>
    <xf numFmtId="0" fontId="2" fillId="0" borderId="33" xfId="0" applyFont="1" applyBorder="1" applyAlignment="1">
      <alignment horizontal="left" vertical="center" wrapText="1"/>
    </xf>
    <xf numFmtId="178" fontId="2" fillId="0" borderId="33" xfId="4" applyNumberFormat="1" applyFont="1" applyBorder="1" applyAlignment="1">
      <alignment horizontal="right" vertical="center"/>
    </xf>
    <xf numFmtId="38" fontId="2" fillId="0" borderId="33" xfId="4" applyFont="1" applyBorder="1" applyAlignment="1">
      <alignment horizontal="right" vertical="center"/>
    </xf>
    <xf numFmtId="177" fontId="2" fillId="0" borderId="68" xfId="4" applyNumberFormat="1" applyFont="1" applyBorder="1" applyAlignment="1">
      <alignment horizontal="right" vertical="center"/>
    </xf>
    <xf numFmtId="0" fontId="2" fillId="0" borderId="32"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left" vertical="center" wrapText="1"/>
    </xf>
    <xf numFmtId="178" fontId="2" fillId="0" borderId="70" xfId="4" applyNumberFormat="1" applyFont="1" applyBorder="1" applyAlignment="1">
      <alignment horizontal="right" vertical="center"/>
    </xf>
    <xf numFmtId="0" fontId="2" fillId="0" borderId="70" xfId="0" applyFont="1" applyBorder="1" applyAlignment="1">
      <alignment horizontal="center" vertical="center"/>
    </xf>
    <xf numFmtId="38" fontId="2" fillId="0" borderId="70" xfId="4" applyFont="1" applyBorder="1" applyAlignment="1">
      <alignment horizontal="right" vertical="center"/>
    </xf>
    <xf numFmtId="38" fontId="2" fillId="0" borderId="71" xfId="4" applyFont="1" applyBorder="1" applyAlignment="1">
      <alignment horizontal="right" vertical="center"/>
    </xf>
    <xf numFmtId="0" fontId="2" fillId="0" borderId="64" xfId="0" applyFont="1" applyBorder="1" applyAlignment="1">
      <alignment horizontal="center" vertical="center"/>
    </xf>
    <xf numFmtId="0" fontId="2" fillId="0" borderId="24" xfId="0" applyFont="1" applyBorder="1" applyAlignment="1">
      <alignment horizontal="left" vertical="center" wrapText="1"/>
    </xf>
    <xf numFmtId="0" fontId="2" fillId="0" borderId="51" xfId="0" applyFont="1" applyBorder="1" applyAlignment="1">
      <alignment horizontal="left" vertical="center" wrapText="1"/>
    </xf>
    <xf numFmtId="178" fontId="2" fillId="0" borderId="51" xfId="4" applyNumberFormat="1" applyFont="1" applyBorder="1" applyAlignment="1">
      <alignment horizontal="right" vertical="center"/>
    </xf>
    <xf numFmtId="0" fontId="2" fillId="0" borderId="51" xfId="0" applyFont="1" applyBorder="1" applyAlignment="1">
      <alignment horizontal="center" vertical="center"/>
    </xf>
    <xf numFmtId="38" fontId="2" fillId="0" borderId="51" xfId="4" applyFont="1" applyBorder="1" applyAlignment="1">
      <alignment horizontal="right" vertical="center"/>
    </xf>
    <xf numFmtId="3" fontId="0" fillId="3" borderId="0" xfId="0" applyNumberFormat="1" applyFill="1"/>
    <xf numFmtId="0" fontId="0" fillId="0" borderId="0" xfId="0" applyAlignment="1">
      <alignment vertical="center"/>
    </xf>
    <xf numFmtId="0" fontId="4" fillId="2" borderId="0" xfId="0" applyFont="1" applyFill="1" applyAlignment="1">
      <alignment horizontal="center" vertical="center" shrinkToFit="1"/>
    </xf>
    <xf numFmtId="0" fontId="2" fillId="2" borderId="0" xfId="0" applyFont="1" applyFill="1" applyAlignment="1">
      <alignment horizontal="center" vertical="center"/>
    </xf>
    <xf numFmtId="0" fontId="4" fillId="2" borderId="0" xfId="0" applyFont="1" applyFill="1" applyAlignment="1">
      <alignment horizontal="left" vertical="center"/>
    </xf>
    <xf numFmtId="0" fontId="9" fillId="2" borderId="0" xfId="2" applyFont="1" applyFill="1" applyAlignment="1">
      <alignment horizontal="left" vertical="center"/>
    </xf>
    <xf numFmtId="0" fontId="6" fillId="2" borderId="2" xfId="0" applyFont="1" applyFill="1" applyBorder="1" applyAlignment="1">
      <alignment vertical="center" wrapText="1"/>
    </xf>
    <xf numFmtId="0" fontId="6" fillId="2" borderId="0" xfId="0" applyFont="1" applyFill="1" applyAlignment="1">
      <alignment vertical="center" wrapText="1"/>
    </xf>
    <xf numFmtId="0" fontId="8" fillId="2" borderId="0" xfId="2" applyFont="1" applyFill="1" applyAlignment="1">
      <alignment horizontal="left" vertical="center"/>
    </xf>
    <xf numFmtId="0" fontId="2" fillId="2" borderId="0" xfId="2" applyFont="1" applyFill="1" applyAlignment="1">
      <alignment horizontal="left" vertical="top" wrapText="1" shrinkToFit="1"/>
    </xf>
    <xf numFmtId="0" fontId="2" fillId="2" borderId="6" xfId="0" applyFont="1" applyFill="1" applyBorder="1" applyAlignment="1">
      <alignment horizontal="center" vertical="center" shrinkToFit="1"/>
    </xf>
    <xf numFmtId="0" fontId="4" fillId="2" borderId="0" xfId="0" applyFont="1" applyFill="1" applyAlignment="1">
      <alignment horizontal="center"/>
    </xf>
    <xf numFmtId="0" fontId="7" fillId="3" borderId="19"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74" xfId="0" applyFont="1" applyFill="1" applyBorder="1" applyAlignment="1">
      <alignment horizontal="center" vertical="center"/>
    </xf>
    <xf numFmtId="177" fontId="2" fillId="0" borderId="81" xfId="4" applyNumberFormat="1" applyFont="1" applyBorder="1" applyAlignment="1">
      <alignment horizontal="right" vertical="center"/>
    </xf>
    <xf numFmtId="0" fontId="7" fillId="3" borderId="77"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9" fontId="2" fillId="2" borderId="29" xfId="0" applyNumberFormat="1" applyFont="1" applyFill="1" applyBorder="1" applyAlignment="1">
      <alignment horizontal="center" vertical="center" shrinkToFit="1"/>
    </xf>
    <xf numFmtId="0" fontId="0" fillId="3" borderId="0" xfId="0" applyFill="1" applyAlignment="1">
      <alignment shrinkToFit="1"/>
    </xf>
    <xf numFmtId="3" fontId="7" fillId="3" borderId="78" xfId="4" applyNumberFormat="1" applyFont="1" applyFill="1" applyBorder="1" applyAlignment="1">
      <alignment horizontal="distributed" vertical="center" justifyLastLine="1"/>
    </xf>
    <xf numFmtId="0" fontId="2" fillId="2" borderId="14" xfId="0" applyFont="1" applyFill="1" applyBorder="1" applyAlignment="1">
      <alignment horizontal="center" vertical="center" shrinkToFit="1"/>
    </xf>
    <xf numFmtId="0" fontId="2" fillId="3" borderId="80" xfId="0" applyFont="1" applyFill="1" applyBorder="1" applyAlignment="1">
      <alignment horizontal="center" vertical="center" shrinkToFit="1"/>
    </xf>
    <xf numFmtId="9" fontId="2" fillId="2" borderId="6" xfId="0" applyNumberFormat="1" applyFont="1" applyFill="1" applyBorder="1" applyAlignment="1">
      <alignment horizontal="center" vertical="center" shrinkToFit="1"/>
    </xf>
    <xf numFmtId="0" fontId="6" fillId="2" borderId="0" xfId="0" applyFont="1" applyFill="1" applyAlignment="1">
      <alignment horizontal="left" vertical="center" wrapText="1"/>
    </xf>
    <xf numFmtId="0" fontId="6" fillId="2" borderId="12" xfId="0" applyFont="1" applyFill="1" applyBorder="1" applyAlignment="1">
      <alignment vertical="center" wrapText="1"/>
    </xf>
    <xf numFmtId="0" fontId="6" fillId="2" borderId="11" xfId="0" applyFont="1" applyFill="1" applyBorder="1" applyAlignment="1">
      <alignment vertical="center" wrapText="1"/>
    </xf>
    <xf numFmtId="0" fontId="6" fillId="2" borderId="10" xfId="0" applyFont="1" applyFill="1" applyBorder="1" applyAlignment="1">
      <alignment vertical="center" wrapText="1"/>
    </xf>
    <xf numFmtId="0" fontId="6" fillId="2" borderId="9" xfId="0" applyFont="1" applyFill="1" applyBorder="1" applyAlignment="1">
      <alignment vertical="center" wrapText="1"/>
    </xf>
    <xf numFmtId="0" fontId="2" fillId="2" borderId="0" xfId="0" applyFont="1" applyFill="1" applyAlignment="1">
      <alignment horizontal="left" vertical="center"/>
    </xf>
    <xf numFmtId="0" fontId="4" fillId="2" borderId="0" xfId="2" applyFill="1" applyAlignment="1">
      <alignment horizontal="left" vertical="center"/>
    </xf>
    <xf numFmtId="0" fontId="4" fillId="4" borderId="0" xfId="0" applyFont="1" applyFill="1" applyAlignment="1">
      <alignment vertical="center"/>
    </xf>
    <xf numFmtId="0" fontId="10" fillId="2" borderId="48" xfId="0" applyFont="1" applyFill="1" applyBorder="1" applyAlignment="1">
      <alignment vertical="center"/>
    </xf>
    <xf numFmtId="0" fontId="10" fillId="2" borderId="1" xfId="0" applyFont="1" applyFill="1" applyBorder="1" applyAlignment="1">
      <alignment vertical="center"/>
    </xf>
    <xf numFmtId="0" fontId="10" fillId="2" borderId="44" xfId="0" applyFont="1" applyFill="1" applyBorder="1" applyAlignment="1">
      <alignment vertical="center"/>
    </xf>
    <xf numFmtId="0" fontId="10" fillId="2" borderId="0" xfId="0" applyFont="1" applyFill="1" applyAlignment="1">
      <alignment vertical="center"/>
    </xf>
    <xf numFmtId="0" fontId="11" fillId="2" borderId="0" xfId="0" applyFont="1" applyFill="1" applyAlignment="1">
      <alignment horizontal="center" vertical="center"/>
    </xf>
    <xf numFmtId="5" fontId="9" fillId="4" borderId="0" xfId="0" applyNumberFormat="1" applyFont="1" applyFill="1" applyAlignment="1">
      <alignment horizontal="right" vertical="center" indent="6"/>
    </xf>
    <xf numFmtId="0" fontId="10" fillId="2" borderId="42" xfId="0" applyFont="1" applyFill="1" applyBorder="1" applyAlignment="1">
      <alignment vertical="center"/>
    </xf>
    <xf numFmtId="0" fontId="10" fillId="2" borderId="3" xfId="0" applyFont="1" applyFill="1" applyBorder="1" applyAlignment="1">
      <alignment vertical="center"/>
    </xf>
    <xf numFmtId="0" fontId="0" fillId="4" borderId="0" xfId="0" applyFill="1" applyAlignment="1">
      <alignment horizontal="center" vertical="center" shrinkToFit="1"/>
    </xf>
    <xf numFmtId="177" fontId="2" fillId="0" borderId="65" xfId="4" applyNumberFormat="1" applyFont="1" applyBorder="1" applyAlignment="1">
      <alignment horizontal="right" vertical="center"/>
    </xf>
    <xf numFmtId="177" fontId="2" fillId="0" borderId="79" xfId="4" applyNumberFormat="1" applyFont="1" applyBorder="1" applyAlignment="1">
      <alignment horizontal="right" vertical="center"/>
    </xf>
    <xf numFmtId="0" fontId="2" fillId="2" borderId="66" xfId="0" applyFont="1" applyFill="1" applyBorder="1" applyAlignment="1">
      <alignment horizontal="center" vertical="center" shrinkToFit="1"/>
    </xf>
    <xf numFmtId="0" fontId="2" fillId="3" borderId="67" xfId="0" applyFont="1" applyFill="1" applyBorder="1" applyAlignment="1">
      <alignment horizontal="center" vertical="center" shrinkToFit="1"/>
    </xf>
    <xf numFmtId="9" fontId="2" fillId="2" borderId="80" xfId="0" applyNumberFormat="1" applyFont="1" applyFill="1" applyBorder="1" applyAlignment="1">
      <alignment horizontal="center" vertical="center" shrinkToFit="1"/>
    </xf>
    <xf numFmtId="38" fontId="2" fillId="0" borderId="83" xfId="4" applyFont="1" applyBorder="1" applyAlignment="1">
      <alignment horizontal="right" vertical="center"/>
    </xf>
    <xf numFmtId="9" fontId="2" fillId="2" borderId="70" xfId="0" applyNumberFormat="1" applyFont="1" applyFill="1" applyBorder="1" applyAlignment="1">
      <alignment horizontal="center" vertical="center" shrinkToFit="1"/>
    </xf>
    <xf numFmtId="9" fontId="2" fillId="2" borderId="18" xfId="0" applyNumberFormat="1" applyFont="1" applyFill="1" applyBorder="1" applyAlignment="1">
      <alignment horizontal="center" vertical="center" shrinkToFit="1"/>
    </xf>
    <xf numFmtId="9" fontId="2" fillId="2" borderId="72" xfId="0" applyNumberFormat="1" applyFont="1" applyFill="1" applyBorder="1" applyAlignment="1">
      <alignment horizontal="center" vertical="center" shrinkToFit="1"/>
    </xf>
    <xf numFmtId="9" fontId="2" fillId="2" borderId="66" xfId="0" applyNumberFormat="1" applyFont="1" applyFill="1" applyBorder="1" applyAlignment="1">
      <alignment horizontal="center" vertical="center" shrinkToFit="1"/>
    </xf>
    <xf numFmtId="9" fontId="2" fillId="2" borderId="67" xfId="0" applyNumberFormat="1" applyFont="1" applyFill="1" applyBorder="1" applyAlignment="1">
      <alignment horizontal="center" vertical="center" shrinkToFit="1"/>
    </xf>
    <xf numFmtId="0" fontId="4" fillId="0" borderId="0" xfId="0" applyFont="1" applyAlignment="1">
      <alignment horizontal="center" vertical="center"/>
    </xf>
    <xf numFmtId="0" fontId="4" fillId="0" borderId="0" xfId="0" applyFont="1" applyAlignment="1">
      <alignment vertical="center"/>
    </xf>
    <xf numFmtId="9" fontId="2" fillId="5" borderId="29" xfId="0" applyNumberFormat="1" applyFont="1" applyFill="1" applyBorder="1" applyAlignment="1">
      <alignment horizontal="center" vertical="center" shrinkToFit="1"/>
    </xf>
    <xf numFmtId="38" fontId="2" fillId="7" borderId="83" xfId="4" applyFont="1" applyFill="1" applyBorder="1" applyAlignment="1">
      <alignment horizontal="right" vertical="center"/>
    </xf>
    <xf numFmtId="9" fontId="2" fillId="7" borderId="70" xfId="0" applyNumberFormat="1" applyFont="1" applyFill="1" applyBorder="1" applyAlignment="1">
      <alignment horizontal="center" vertical="center" shrinkToFit="1"/>
    </xf>
    <xf numFmtId="9" fontId="2" fillId="7" borderId="18" xfId="0" applyNumberFormat="1" applyFont="1" applyFill="1" applyBorder="1" applyAlignment="1">
      <alignment horizontal="center" vertical="center" shrinkToFit="1"/>
    </xf>
    <xf numFmtId="9" fontId="2" fillId="7" borderId="80" xfId="0" applyNumberFormat="1" applyFont="1" applyFill="1" applyBorder="1" applyAlignment="1">
      <alignment horizontal="center" vertical="center" shrinkToFit="1"/>
    </xf>
    <xf numFmtId="177" fontId="2" fillId="5" borderId="81" xfId="4" applyNumberFormat="1" applyFont="1" applyFill="1" applyBorder="1" applyAlignment="1">
      <alignment horizontal="right" vertical="center"/>
    </xf>
    <xf numFmtId="9" fontId="2" fillId="5" borderId="6" xfId="0" applyNumberFormat="1" applyFont="1" applyFill="1" applyBorder="1" applyAlignment="1">
      <alignment horizontal="center" vertical="center" shrinkToFit="1"/>
    </xf>
    <xf numFmtId="9" fontId="2" fillId="5" borderId="80" xfId="0" applyNumberFormat="1" applyFont="1" applyFill="1" applyBorder="1" applyAlignment="1">
      <alignment horizontal="center" vertical="center" shrinkToFit="1"/>
    </xf>
    <xf numFmtId="9" fontId="2" fillId="6" borderId="29" xfId="0" applyNumberFormat="1" applyFont="1" applyFill="1" applyBorder="1" applyAlignment="1">
      <alignment horizontal="center" vertical="center" shrinkToFit="1"/>
    </xf>
    <xf numFmtId="38" fontId="2" fillId="8" borderId="83" xfId="4" applyFont="1" applyFill="1" applyBorder="1" applyAlignment="1">
      <alignment horizontal="right" vertical="center"/>
    </xf>
    <xf numFmtId="9" fontId="2" fillId="8" borderId="70" xfId="0" applyNumberFormat="1" applyFont="1" applyFill="1" applyBorder="1" applyAlignment="1">
      <alignment horizontal="center" vertical="center" shrinkToFit="1"/>
    </xf>
    <xf numFmtId="9" fontId="2" fillId="8" borderId="18" xfId="0" applyNumberFormat="1" applyFont="1" applyFill="1" applyBorder="1" applyAlignment="1">
      <alignment horizontal="center" vertical="center" shrinkToFit="1"/>
    </xf>
    <xf numFmtId="9" fontId="2" fillId="8" borderId="72" xfId="0" applyNumberFormat="1" applyFont="1" applyFill="1" applyBorder="1" applyAlignment="1">
      <alignment horizontal="center" vertical="center" shrinkToFit="1"/>
    </xf>
    <xf numFmtId="177" fontId="2" fillId="8" borderId="81" xfId="4" applyNumberFormat="1" applyFont="1" applyFill="1" applyBorder="1" applyAlignment="1">
      <alignment horizontal="right" vertical="center"/>
    </xf>
    <xf numFmtId="9" fontId="2" fillId="8" borderId="29" xfId="0" applyNumberFormat="1" applyFont="1" applyFill="1" applyBorder="1" applyAlignment="1">
      <alignment horizontal="center" vertical="center" shrinkToFit="1"/>
    </xf>
    <xf numFmtId="9" fontId="2" fillId="8" borderId="6" xfId="0" applyNumberFormat="1" applyFont="1" applyFill="1" applyBorder="1" applyAlignment="1">
      <alignment horizontal="center" vertical="center" shrinkToFit="1"/>
    </xf>
    <xf numFmtId="9" fontId="2" fillId="8" borderId="80" xfId="0" applyNumberFormat="1" applyFont="1" applyFill="1" applyBorder="1" applyAlignment="1">
      <alignment horizontal="center" vertical="center" shrinkToFi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2" xfId="0" applyFill="1" applyBorder="1" applyAlignment="1">
      <alignment horizontal="center"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4" fillId="2" borderId="0" xfId="0" applyFont="1" applyFill="1" applyAlignment="1">
      <alignment horizont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177" fontId="14" fillId="2" borderId="56" xfId="0" applyNumberFormat="1" applyFont="1" applyFill="1" applyBorder="1" applyAlignment="1">
      <alignment horizontal="right" vertical="center"/>
    </xf>
    <xf numFmtId="177" fontId="14" fillId="2" borderId="35" xfId="0" applyNumberFormat="1" applyFont="1" applyFill="1" applyBorder="1" applyAlignment="1">
      <alignment horizontal="right" vertical="center"/>
    </xf>
    <xf numFmtId="177" fontId="14" fillId="2" borderId="36" xfId="0" applyNumberFormat="1" applyFont="1" applyFill="1" applyBorder="1" applyAlignment="1">
      <alignment horizontal="right" vertical="center"/>
    </xf>
    <xf numFmtId="177" fontId="14" fillId="2" borderId="11" xfId="0" applyNumberFormat="1" applyFont="1" applyFill="1" applyBorder="1" applyAlignment="1">
      <alignment horizontal="right" vertical="center"/>
    </xf>
    <xf numFmtId="177" fontId="14" fillId="2" borderId="2" xfId="0" applyNumberFormat="1" applyFont="1" applyFill="1" applyBorder="1" applyAlignment="1">
      <alignment horizontal="right" vertical="center"/>
    </xf>
    <xf numFmtId="177" fontId="14" fillId="2" borderId="12" xfId="0" applyNumberFormat="1" applyFont="1" applyFill="1" applyBorder="1" applyAlignment="1">
      <alignment horizontal="right" vertical="center"/>
    </xf>
    <xf numFmtId="177" fontId="15" fillId="2" borderId="9" xfId="0" applyNumberFormat="1" applyFont="1" applyFill="1" applyBorder="1" applyAlignment="1">
      <alignment horizontal="right" vertical="center"/>
    </xf>
    <xf numFmtId="177" fontId="15" fillId="2" borderId="0" xfId="0" applyNumberFormat="1" applyFont="1" applyFill="1" applyAlignment="1">
      <alignment horizontal="right" vertical="center"/>
    </xf>
    <xf numFmtId="177" fontId="15" fillId="2" borderId="10" xfId="0" applyNumberFormat="1" applyFont="1" applyFill="1" applyBorder="1" applyAlignment="1">
      <alignment horizontal="right" vertical="center"/>
    </xf>
    <xf numFmtId="177" fontId="15" fillId="2" borderId="11" xfId="0" applyNumberFormat="1" applyFont="1" applyFill="1" applyBorder="1" applyAlignment="1">
      <alignment horizontal="right" vertical="center"/>
    </xf>
    <xf numFmtId="177" fontId="15" fillId="2" borderId="2" xfId="0" applyNumberFormat="1" applyFont="1" applyFill="1" applyBorder="1" applyAlignment="1">
      <alignment horizontal="right" vertical="center"/>
    </xf>
    <xf numFmtId="177" fontId="15" fillId="2" borderId="12" xfId="0" applyNumberFormat="1" applyFont="1" applyFill="1" applyBorder="1" applyAlignment="1">
      <alignment horizontal="right" vertical="center"/>
    </xf>
    <xf numFmtId="177" fontId="15" fillId="2" borderId="56" xfId="0" applyNumberFormat="1" applyFont="1" applyFill="1" applyBorder="1" applyAlignment="1">
      <alignment horizontal="right" vertical="center"/>
    </xf>
    <xf numFmtId="177" fontId="15" fillId="2" borderId="35" xfId="0" applyNumberFormat="1" applyFont="1" applyFill="1" applyBorder="1" applyAlignment="1">
      <alignment horizontal="right" vertical="center"/>
    </xf>
    <xf numFmtId="177" fontId="15" fillId="2" borderId="36" xfId="0" applyNumberFormat="1" applyFont="1" applyFill="1" applyBorder="1" applyAlignment="1">
      <alignment horizontal="right" vertical="center"/>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0" xfId="0" applyFont="1" applyFill="1" applyBorder="1" applyAlignment="1">
      <alignment horizontal="left" vertical="center" wrapText="1"/>
    </xf>
    <xf numFmtId="0" fontId="2" fillId="2" borderId="9" xfId="2" applyFont="1" applyFill="1" applyBorder="1" applyAlignment="1">
      <alignment horizontal="left" vertical="top" wrapText="1" shrinkToFit="1"/>
    </xf>
    <xf numFmtId="0" fontId="2" fillId="2" borderId="0" xfId="2" applyFont="1" applyFill="1" applyAlignment="1">
      <alignment horizontal="left" vertical="top" wrapText="1" shrinkToFit="1"/>
    </xf>
    <xf numFmtId="0" fontId="2" fillId="2" borderId="10" xfId="2" applyFont="1" applyFill="1" applyBorder="1" applyAlignment="1">
      <alignment horizontal="left" vertical="top" wrapText="1" shrinkToFi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2" xfId="0" applyFont="1" applyFill="1" applyBorder="1" applyAlignment="1">
      <alignment horizontal="left" vertical="center" wrapText="1"/>
    </xf>
    <xf numFmtId="177" fontId="14" fillId="2" borderId="4" xfId="0" applyNumberFormat="1" applyFont="1" applyFill="1" applyBorder="1" applyAlignment="1">
      <alignment horizontal="right" vertical="center"/>
    </xf>
    <xf numFmtId="177" fontId="14" fillId="2" borderId="3" xfId="0" applyNumberFormat="1" applyFont="1" applyFill="1" applyBorder="1" applyAlignment="1">
      <alignment horizontal="right" vertical="center"/>
    </xf>
    <xf numFmtId="177" fontId="14" fillId="2" borderId="5" xfId="0" applyNumberFormat="1" applyFont="1" applyFill="1" applyBorder="1" applyAlignment="1">
      <alignment horizontal="right" vertical="center"/>
    </xf>
    <xf numFmtId="177" fontId="15" fillId="2" borderId="24" xfId="0" applyNumberFormat="1" applyFont="1" applyFill="1" applyBorder="1" applyAlignment="1">
      <alignment horizontal="right" vertical="center"/>
    </xf>
    <xf numFmtId="177" fontId="15" fillId="2" borderId="20" xfId="0" applyNumberFormat="1" applyFont="1" applyFill="1" applyBorder="1" applyAlignment="1">
      <alignment horizontal="right" vertical="center"/>
    </xf>
    <xf numFmtId="177" fontId="15" fillId="2" borderId="52" xfId="0" applyNumberFormat="1" applyFont="1" applyFill="1" applyBorder="1" applyAlignment="1">
      <alignment horizontal="right" vertical="center"/>
    </xf>
    <xf numFmtId="177" fontId="15" fillId="2" borderId="22" xfId="0" applyNumberFormat="1" applyFont="1" applyFill="1" applyBorder="1" applyAlignment="1">
      <alignment horizontal="right" vertical="center"/>
    </xf>
    <xf numFmtId="177" fontId="15" fillId="2" borderId="1" xfId="0" applyNumberFormat="1" applyFont="1" applyFill="1" applyBorder="1" applyAlignment="1">
      <alignment horizontal="right" vertical="center"/>
    </xf>
    <xf numFmtId="177" fontId="15" fillId="2" borderId="48" xfId="0" applyNumberFormat="1" applyFont="1" applyFill="1" applyBorder="1" applyAlignment="1">
      <alignment horizontal="right" vertical="center"/>
    </xf>
    <xf numFmtId="0" fontId="4" fillId="2" borderId="3" xfId="2" applyFill="1" applyBorder="1" applyAlignment="1">
      <alignment horizontal="distributed" vertical="center"/>
    </xf>
    <xf numFmtId="0" fontId="4" fillId="2" borderId="5" xfId="2" applyFill="1" applyBorder="1" applyAlignment="1">
      <alignment horizontal="distributed" vertical="center"/>
    </xf>
    <xf numFmtId="0" fontId="4" fillId="2" borderId="0" xfId="2" applyFill="1" applyAlignment="1">
      <alignment horizontal="distributed" vertical="center"/>
    </xf>
    <xf numFmtId="0" fontId="4" fillId="2" borderId="10" xfId="2" applyFill="1" applyBorder="1" applyAlignment="1">
      <alignment horizontal="distributed" vertical="center"/>
    </xf>
    <xf numFmtId="0" fontId="2" fillId="2" borderId="4" xfId="2" applyFont="1" applyFill="1" applyBorder="1" applyAlignment="1">
      <alignment horizontal="left" vertical="top" wrapText="1" shrinkToFit="1"/>
    </xf>
    <xf numFmtId="0" fontId="2" fillId="2" borderId="3" xfId="2" applyFont="1" applyFill="1" applyBorder="1" applyAlignment="1">
      <alignment horizontal="left" vertical="top" wrapText="1" shrinkToFit="1"/>
    </xf>
    <xf numFmtId="0" fontId="2" fillId="2" borderId="5" xfId="2" applyFont="1" applyFill="1" applyBorder="1" applyAlignment="1">
      <alignment horizontal="left" vertical="top" wrapText="1" shrinkToFi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6" fillId="2" borderId="20" xfId="0" applyFont="1" applyFill="1" applyBorder="1" applyAlignment="1">
      <alignment vertical="center" wrapText="1"/>
    </xf>
    <xf numFmtId="0" fontId="6" fillId="2" borderId="59" xfId="0" applyFont="1" applyFill="1" applyBorder="1" applyAlignment="1">
      <alignment vertical="center" wrapText="1"/>
    </xf>
    <xf numFmtId="177" fontId="15" fillId="2" borderId="23" xfId="0" applyNumberFormat="1" applyFont="1" applyFill="1" applyBorder="1" applyAlignment="1">
      <alignment horizontal="right" vertical="center"/>
    </xf>
    <xf numFmtId="177" fontId="15" fillId="2" borderId="58" xfId="0" applyNumberFormat="1" applyFont="1" applyFill="1" applyBorder="1" applyAlignment="1">
      <alignment horizontal="right" vertical="center"/>
    </xf>
    <xf numFmtId="177" fontId="15" fillId="2" borderId="59" xfId="0" applyNumberFormat="1" applyFont="1" applyFill="1" applyBorder="1" applyAlignment="1">
      <alignment horizontal="right" vertical="center"/>
    </xf>
    <xf numFmtId="177" fontId="15" fillId="2" borderId="63" xfId="0" applyNumberFormat="1" applyFont="1" applyFill="1" applyBorder="1" applyAlignment="1">
      <alignment horizontal="right" vertical="center"/>
    </xf>
    <xf numFmtId="177" fontId="15" fillId="2" borderId="60" xfId="0" applyNumberFormat="1" applyFont="1" applyFill="1" applyBorder="1" applyAlignment="1">
      <alignment horizontal="right" vertical="center"/>
    </xf>
    <xf numFmtId="0" fontId="4" fillId="2" borderId="46" xfId="0" applyFont="1" applyFill="1" applyBorder="1" applyAlignment="1">
      <alignment horizontal="center" vertical="center" wrapText="1"/>
    </xf>
    <xf numFmtId="0" fontId="6" fillId="2" borderId="1" xfId="0" applyFont="1" applyFill="1" applyBorder="1" applyAlignment="1">
      <alignment vertical="center" wrapText="1"/>
    </xf>
    <xf numFmtId="177" fontId="15" fillId="2" borderId="47" xfId="0" applyNumberFormat="1" applyFont="1" applyFill="1" applyBorder="1" applyAlignment="1">
      <alignment horizontal="right" vertical="center"/>
    </xf>
    <xf numFmtId="0" fontId="2" fillId="2" borderId="0" xfId="2" applyFont="1" applyFill="1" applyAlignment="1">
      <alignment horizontal="center" vertical="center"/>
    </xf>
    <xf numFmtId="0" fontId="2" fillId="2" borderId="10" xfId="2" applyFont="1" applyFill="1" applyBorder="1" applyAlignment="1">
      <alignment horizontal="center" vertical="center"/>
    </xf>
    <xf numFmtId="0" fontId="2" fillId="2" borderId="11" xfId="0" applyFont="1" applyFill="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56" xfId="0" applyFont="1" applyFill="1" applyBorder="1" applyAlignment="1">
      <alignment horizontal="center" vertical="center" wrapText="1"/>
    </xf>
    <xf numFmtId="0" fontId="6" fillId="2" borderId="35" xfId="0" applyFont="1" applyFill="1" applyBorder="1" applyAlignment="1">
      <alignment vertical="center"/>
    </xf>
    <xf numFmtId="0" fontId="6" fillId="2" borderId="36" xfId="0" applyFont="1" applyFill="1" applyBorder="1" applyAlignment="1">
      <alignment vertical="center"/>
    </xf>
    <xf numFmtId="0" fontId="6" fillId="2" borderId="2" xfId="0" applyFont="1" applyFill="1" applyBorder="1" applyAlignment="1">
      <alignment vertical="center"/>
    </xf>
    <xf numFmtId="0" fontId="6" fillId="2" borderId="12" xfId="0" applyFont="1" applyFill="1" applyBorder="1" applyAlignment="1">
      <alignment vertical="center"/>
    </xf>
    <xf numFmtId="0" fontId="14" fillId="2" borderId="5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2" xfId="0" applyFont="1" applyFill="1" applyBorder="1" applyAlignment="1">
      <alignment horizontal="center" vertical="center"/>
    </xf>
    <xf numFmtId="0" fontId="2" fillId="2" borderId="9" xfId="2" applyFont="1" applyFill="1" applyBorder="1" applyAlignment="1">
      <alignment horizontal="left" vertical="center"/>
    </xf>
    <xf numFmtId="0" fontId="2" fillId="2" borderId="0" xfId="2" applyFont="1" applyFill="1" applyAlignment="1">
      <alignment horizontal="left" vertical="center"/>
    </xf>
    <xf numFmtId="0" fontId="2" fillId="2" borderId="10" xfId="2" applyFont="1" applyFill="1" applyBorder="1" applyAlignment="1">
      <alignment horizontal="left" vertical="center"/>
    </xf>
    <xf numFmtId="0" fontId="4" fillId="2" borderId="43"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0" xfId="0" applyFont="1" applyFill="1" applyAlignment="1">
      <alignment vertical="center" wrapText="1"/>
    </xf>
    <xf numFmtId="177" fontId="15" fillId="2" borderId="4" xfId="0" applyNumberFormat="1" applyFont="1" applyFill="1" applyBorder="1" applyAlignment="1">
      <alignment horizontal="right" vertical="center"/>
    </xf>
    <xf numFmtId="177" fontId="15" fillId="2" borderId="3" xfId="0" applyNumberFormat="1" applyFont="1" applyFill="1" applyBorder="1" applyAlignment="1">
      <alignment horizontal="right" vertical="center"/>
    </xf>
    <xf numFmtId="177" fontId="15" fillId="2" borderId="5" xfId="0" applyNumberFormat="1" applyFont="1" applyFill="1" applyBorder="1" applyAlignment="1">
      <alignment horizontal="right" vertical="center"/>
    </xf>
    <xf numFmtId="177" fontId="15" fillId="2" borderId="42" xfId="0" applyNumberFormat="1" applyFont="1" applyFill="1" applyBorder="1" applyAlignment="1">
      <alignment horizontal="right" vertical="center"/>
    </xf>
    <xf numFmtId="177" fontId="15" fillId="2" borderId="44" xfId="0" applyNumberFormat="1" applyFont="1" applyFill="1" applyBorder="1" applyAlignment="1">
      <alignment horizontal="right" vertical="center"/>
    </xf>
    <xf numFmtId="0" fontId="4" fillId="2" borderId="0" xfId="2" applyFill="1" applyAlignment="1">
      <alignment horizontal="center" vertical="center"/>
    </xf>
    <xf numFmtId="0" fontId="4" fillId="2" borderId="2" xfId="2" applyFill="1" applyBorder="1" applyAlignment="1">
      <alignment horizontal="center" vertical="center"/>
    </xf>
    <xf numFmtId="0" fontId="4" fillId="2" borderId="43" xfId="2" applyFill="1" applyBorder="1" applyAlignment="1">
      <alignment horizontal="distributed" vertical="center" wrapText="1"/>
    </xf>
    <xf numFmtId="0" fontId="4" fillId="2" borderId="3" xfId="2" applyFill="1" applyBorder="1" applyAlignment="1">
      <alignment horizontal="distributed" vertical="center" wrapText="1"/>
    </xf>
    <xf numFmtId="0" fontId="4" fillId="2" borderId="5" xfId="2" applyFill="1" applyBorder="1" applyAlignment="1">
      <alignment horizontal="distributed" vertical="center" wrapText="1"/>
    </xf>
    <xf numFmtId="0" fontId="4" fillId="2" borderId="41" xfId="2" applyFill="1" applyBorder="1" applyAlignment="1">
      <alignment horizontal="distributed" vertical="center" wrapText="1"/>
    </xf>
    <xf numFmtId="0" fontId="4" fillId="2" borderId="0" xfId="2" applyFill="1" applyAlignment="1">
      <alignment horizontal="distributed" vertical="center" wrapText="1"/>
    </xf>
    <xf numFmtId="0" fontId="4" fillId="2" borderId="10" xfId="2" applyFill="1" applyBorder="1" applyAlignment="1">
      <alignment horizontal="distributed" vertical="center" wrapText="1"/>
    </xf>
    <xf numFmtId="0" fontId="4" fillId="2" borderId="45" xfId="2" applyFill="1" applyBorder="1" applyAlignment="1">
      <alignment horizontal="distributed" vertical="center" wrapText="1"/>
    </xf>
    <xf numFmtId="0" fontId="4" fillId="2" borderId="2" xfId="2" applyFill="1" applyBorder="1" applyAlignment="1">
      <alignment horizontal="distributed" vertical="center" wrapText="1"/>
    </xf>
    <xf numFmtId="0" fontId="4" fillId="2" borderId="12" xfId="2" applyFill="1" applyBorder="1" applyAlignment="1">
      <alignment horizontal="distributed" vertical="center" wrapText="1"/>
    </xf>
    <xf numFmtId="0" fontId="8" fillId="2" borderId="4" xfId="2" applyFont="1" applyFill="1" applyBorder="1" applyAlignment="1">
      <alignment horizontal="left" vertical="center"/>
    </xf>
    <xf numFmtId="0" fontId="8" fillId="2" borderId="3" xfId="2" applyFont="1" applyFill="1" applyBorder="1" applyAlignment="1">
      <alignment horizontal="left" vertical="center"/>
    </xf>
    <xf numFmtId="0" fontId="8" fillId="2" borderId="5" xfId="2" applyFont="1" applyFill="1" applyBorder="1" applyAlignment="1">
      <alignment horizontal="left" vertical="center"/>
    </xf>
    <xf numFmtId="0" fontId="8" fillId="2" borderId="9" xfId="2" applyFont="1" applyFill="1" applyBorder="1" applyAlignment="1">
      <alignment horizontal="left" vertical="center"/>
    </xf>
    <xf numFmtId="0" fontId="8" fillId="2" borderId="0" xfId="2" applyFont="1" applyFill="1" applyAlignment="1">
      <alignment horizontal="left" vertical="center"/>
    </xf>
    <xf numFmtId="0" fontId="8" fillId="2" borderId="10" xfId="2" applyFont="1" applyFill="1" applyBorder="1" applyAlignment="1">
      <alignment horizontal="left" vertical="center"/>
    </xf>
    <xf numFmtId="0" fontId="4" fillId="2" borderId="43" xfId="2" applyFill="1" applyBorder="1" applyAlignment="1">
      <alignment horizontal="center" vertical="center" shrinkToFit="1"/>
    </xf>
    <xf numFmtId="0" fontId="4" fillId="2" borderId="3" xfId="2" applyFill="1" applyBorder="1" applyAlignment="1">
      <alignment horizontal="center" vertical="center" shrinkToFit="1"/>
    </xf>
    <xf numFmtId="0" fontId="4" fillId="2" borderId="5" xfId="2" applyFill="1" applyBorder="1" applyAlignment="1">
      <alignment horizontal="center" vertical="center" shrinkToFit="1"/>
    </xf>
    <xf numFmtId="0" fontId="4" fillId="2" borderId="41" xfId="2" applyFill="1" applyBorder="1" applyAlignment="1">
      <alignment horizontal="center" vertical="center" shrinkToFit="1"/>
    </xf>
    <xf numFmtId="0" fontId="4" fillId="2" borderId="0" xfId="2" applyFill="1" applyAlignment="1">
      <alignment horizontal="center" vertical="center" shrinkToFit="1"/>
    </xf>
    <xf numFmtId="0" fontId="4" fillId="2" borderId="10" xfId="2" applyFill="1" applyBorder="1" applyAlignment="1">
      <alignment horizontal="center" vertical="center" shrinkToFit="1"/>
    </xf>
    <xf numFmtId="0" fontId="4" fillId="2" borderId="4" xfId="2" applyFill="1" applyBorder="1" applyAlignment="1">
      <alignment horizontal="left" vertical="center"/>
    </xf>
    <xf numFmtId="0" fontId="4" fillId="2" borderId="3" xfId="2" applyFill="1" applyBorder="1" applyAlignment="1">
      <alignment horizontal="left" vertical="center"/>
    </xf>
    <xf numFmtId="0" fontId="4" fillId="2" borderId="5" xfId="2" applyFill="1" applyBorder="1" applyAlignment="1">
      <alignment horizontal="left" vertical="center"/>
    </xf>
    <xf numFmtId="0" fontId="4" fillId="2" borderId="45" xfId="0" applyFont="1" applyFill="1" applyBorder="1" applyAlignment="1">
      <alignment horizontal="center" vertical="center" wrapText="1"/>
    </xf>
    <xf numFmtId="0" fontId="6" fillId="2" borderId="2" xfId="0" applyFont="1" applyFill="1" applyBorder="1" applyAlignment="1">
      <alignment vertical="center" wrapText="1"/>
    </xf>
    <xf numFmtId="0" fontId="9" fillId="2" borderId="4" xfId="2" applyFont="1" applyFill="1" applyBorder="1" applyAlignment="1">
      <alignment horizontal="left" vertical="center"/>
    </xf>
    <xf numFmtId="0" fontId="9" fillId="2" borderId="3" xfId="2" applyFont="1" applyFill="1" applyBorder="1" applyAlignment="1">
      <alignment horizontal="left" vertical="center"/>
    </xf>
    <xf numFmtId="0" fontId="9" fillId="2" borderId="5" xfId="2" applyFont="1" applyFill="1" applyBorder="1" applyAlignment="1">
      <alignment horizontal="left" vertical="center"/>
    </xf>
    <xf numFmtId="0" fontId="9" fillId="2" borderId="9" xfId="2" applyFont="1" applyFill="1" applyBorder="1" applyAlignment="1">
      <alignment horizontal="left" vertical="center"/>
    </xf>
    <xf numFmtId="0" fontId="9" fillId="2" borderId="0" xfId="2" applyFont="1" applyFill="1" applyAlignment="1">
      <alignment horizontal="left" vertical="center"/>
    </xf>
    <xf numFmtId="0" fontId="9" fillId="2" borderId="10" xfId="2" applyFont="1" applyFill="1" applyBorder="1" applyAlignment="1">
      <alignment horizontal="left" vertical="center"/>
    </xf>
    <xf numFmtId="177" fontId="15" fillId="0" borderId="4" xfId="0" applyNumberFormat="1" applyFont="1" applyBorder="1" applyAlignment="1">
      <alignment horizontal="right" vertical="center"/>
    </xf>
    <xf numFmtId="177" fontId="15" fillId="0" borderId="3" xfId="0" applyNumberFormat="1" applyFont="1" applyBorder="1" applyAlignment="1">
      <alignment horizontal="right" vertical="center"/>
    </xf>
    <xf numFmtId="177" fontId="15" fillId="0" borderId="11" xfId="0" applyNumberFormat="1" applyFont="1" applyBorder="1" applyAlignment="1">
      <alignment horizontal="right" vertical="center"/>
    </xf>
    <xf numFmtId="177" fontId="15" fillId="0" borderId="2" xfId="0" applyNumberFormat="1" applyFont="1" applyBorder="1" applyAlignment="1">
      <alignment horizontal="right" vertical="center"/>
    </xf>
    <xf numFmtId="0" fontId="0" fillId="2" borderId="43"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45" xfId="0" applyFill="1" applyBorder="1" applyAlignment="1">
      <alignment horizontal="center" vertical="center"/>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2" borderId="4" xfId="0"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11" xfId="0" applyFont="1" applyFill="1" applyBorder="1" applyAlignment="1">
      <alignment horizontal="left" vertical="center"/>
    </xf>
    <xf numFmtId="0" fontId="4" fillId="2" borderId="2" xfId="0" applyFont="1" applyFill="1" applyBorder="1" applyAlignment="1">
      <alignment horizontal="left" vertical="center"/>
    </xf>
    <xf numFmtId="0" fontId="4" fillId="2" borderId="12" xfId="0" applyFont="1" applyFill="1" applyBorder="1" applyAlignment="1">
      <alignment horizontal="left" vertical="center"/>
    </xf>
    <xf numFmtId="0" fontId="4" fillId="2" borderId="43" xfId="0" applyFont="1" applyFill="1" applyBorder="1" applyAlignment="1">
      <alignment horizontal="center" vertical="center"/>
    </xf>
    <xf numFmtId="0" fontId="4" fillId="2" borderId="45" xfId="0" applyFont="1" applyFill="1" applyBorder="1" applyAlignment="1">
      <alignment horizontal="center" vertical="center"/>
    </xf>
    <xf numFmtId="0" fontId="6" fillId="2" borderId="3" xfId="0" applyFont="1" applyFill="1" applyBorder="1" applyAlignment="1">
      <alignment vertical="center"/>
    </xf>
    <xf numFmtId="177" fontId="15" fillId="0" borderId="5" xfId="0" applyNumberFormat="1" applyFont="1" applyBorder="1" applyAlignment="1">
      <alignment horizontal="right" vertical="center"/>
    </xf>
    <xf numFmtId="177" fontId="15" fillId="0" borderId="12" xfId="0" applyNumberFormat="1" applyFont="1" applyBorder="1" applyAlignment="1">
      <alignment horizontal="right" vertical="center"/>
    </xf>
    <xf numFmtId="0" fontId="2" fillId="2" borderId="2" xfId="0" applyFont="1" applyFill="1" applyBorder="1" applyAlignment="1">
      <alignment horizontal="center" vertical="center"/>
    </xf>
    <xf numFmtId="0" fontId="4" fillId="2" borderId="0" xfId="0" applyFont="1" applyFill="1" applyAlignment="1">
      <alignment vertical="center"/>
    </xf>
    <xf numFmtId="0" fontId="4" fillId="2" borderId="10" xfId="0" applyFont="1" applyFill="1" applyBorder="1" applyAlignment="1">
      <alignment vertical="center"/>
    </xf>
    <xf numFmtId="0" fontId="4" fillId="2" borderId="2" xfId="0" applyFont="1" applyFill="1" applyBorder="1" applyAlignment="1">
      <alignment vertical="center"/>
    </xf>
    <xf numFmtId="0" fontId="4" fillId="2" borderId="12" xfId="0" applyFont="1" applyFill="1" applyBorder="1" applyAlignment="1">
      <alignment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56" xfId="0" applyFill="1" applyBorder="1" applyAlignment="1">
      <alignment horizontal="left"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6" fillId="2" borderId="4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2" xfId="0" applyFont="1" applyFill="1" applyBorder="1" applyAlignment="1">
      <alignment horizontal="center" vertical="center"/>
    </xf>
    <xf numFmtId="0" fontId="4" fillId="2" borderId="57" xfId="0" applyFont="1" applyFill="1" applyBorder="1" applyAlignment="1">
      <alignment horizontal="left" vertical="center"/>
    </xf>
    <xf numFmtId="0" fontId="4" fillId="2" borderId="0" xfId="0" applyFont="1" applyFill="1" applyAlignment="1">
      <alignment horizontal="left" vertical="center"/>
    </xf>
    <xf numFmtId="0" fontId="4" fillId="2" borderId="44" xfId="0" applyFont="1" applyFill="1" applyBorder="1" applyAlignment="1">
      <alignment horizontal="left" vertical="center"/>
    </xf>
    <xf numFmtId="0" fontId="6" fillId="2" borderId="41" xfId="0" applyFont="1" applyFill="1" applyBorder="1" applyAlignment="1">
      <alignment horizontal="center" vertical="center"/>
    </xf>
    <xf numFmtId="0" fontId="6" fillId="2" borderId="0" xfId="0" applyFont="1" applyFill="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2" xfId="0" applyFont="1" applyFill="1" applyBorder="1" applyAlignment="1">
      <alignment horizontal="center" vertical="center"/>
    </xf>
    <xf numFmtId="0" fontId="7" fillId="2" borderId="24" xfId="0" applyFont="1" applyFill="1" applyBorder="1" applyAlignment="1">
      <alignment horizontal="right" vertical="center" shrinkToFit="1"/>
    </xf>
    <xf numFmtId="0" fontId="7" fillId="2" borderId="23" xfId="0" applyFont="1" applyFill="1" applyBorder="1" applyAlignment="1">
      <alignment horizontal="right" vertical="center" shrinkToFit="1"/>
    </xf>
    <xf numFmtId="0" fontId="7" fillId="2" borderId="11" xfId="0" applyFont="1" applyFill="1" applyBorder="1" applyAlignment="1">
      <alignment horizontal="right" vertical="center" shrinkToFit="1"/>
    </xf>
    <xf numFmtId="0" fontId="7" fillId="2" borderId="12" xfId="0" applyFont="1" applyFill="1" applyBorder="1" applyAlignment="1">
      <alignment horizontal="right" vertical="center" shrinkToFit="1"/>
    </xf>
    <xf numFmtId="0" fontId="2" fillId="4" borderId="51" xfId="0" applyFont="1" applyFill="1" applyBorder="1" applyAlignment="1">
      <alignment horizontal="right" vertical="center"/>
    </xf>
    <xf numFmtId="0" fontId="2" fillId="4" borderId="55" xfId="0" applyFont="1" applyFill="1" applyBorder="1" applyAlignment="1">
      <alignment horizontal="right" vertical="center"/>
    </xf>
    <xf numFmtId="0" fontId="2" fillId="2" borderId="35" xfId="0" applyFont="1" applyFill="1" applyBorder="1" applyAlignment="1">
      <alignment vertical="top" shrinkToFit="1"/>
    </xf>
    <xf numFmtId="0" fontId="2" fillId="2" borderId="0" xfId="0" applyFont="1" applyFill="1" applyAlignment="1">
      <alignment vertical="top" shrinkToFit="1"/>
    </xf>
    <xf numFmtId="0" fontId="2" fillId="2" borderId="9" xfId="0" applyFont="1" applyFill="1" applyBorder="1" applyAlignment="1">
      <alignment vertical="top" shrinkToFit="1"/>
    </xf>
    <xf numFmtId="0" fontId="4" fillId="2" borderId="49" xfId="0" applyFont="1" applyFill="1" applyBorder="1"/>
    <xf numFmtId="0" fontId="4" fillId="2" borderId="50" xfId="0" applyFont="1" applyFill="1" applyBorder="1"/>
    <xf numFmtId="0" fontId="4" fillId="2" borderId="53" xfId="0" applyFont="1" applyFill="1" applyBorder="1"/>
    <xf numFmtId="0" fontId="4" fillId="2" borderId="54" xfId="0" applyFont="1" applyFill="1" applyBorder="1"/>
    <xf numFmtId="0" fontId="2" fillId="2" borderId="51" xfId="0" applyFont="1" applyFill="1" applyBorder="1" applyAlignment="1">
      <alignment horizontal="right" vertical="center"/>
    </xf>
    <xf numFmtId="0" fontId="2" fillId="2" borderId="55" xfId="0" applyFont="1" applyFill="1" applyBorder="1" applyAlignment="1">
      <alignment horizontal="right" vertical="center"/>
    </xf>
    <xf numFmtId="0" fontId="2" fillId="4" borderId="23" xfId="0" applyFont="1" applyFill="1" applyBorder="1" applyAlignment="1">
      <alignment horizontal="right" vertical="center"/>
    </xf>
    <xf numFmtId="0" fontId="2" fillId="4" borderId="12" xfId="0" applyFont="1" applyFill="1" applyBorder="1" applyAlignment="1">
      <alignment horizontal="right" vertical="center"/>
    </xf>
    <xf numFmtId="0" fontId="10" fillId="2" borderId="0" xfId="0" applyFont="1" applyFill="1" applyAlignment="1">
      <alignment horizontal="center" vertical="center"/>
    </xf>
    <xf numFmtId="0" fontId="10" fillId="2" borderId="4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0" fillId="2" borderId="41"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4" borderId="9" xfId="0" applyFill="1" applyBorder="1" applyAlignment="1">
      <alignment horizontal="left" vertical="center" indent="1"/>
    </xf>
    <xf numFmtId="0" fontId="0" fillId="4" borderId="0" xfId="0" applyFill="1" applyAlignment="1">
      <alignment horizontal="left" vertical="center" indent="1"/>
    </xf>
    <xf numFmtId="0" fontId="4" fillId="2" borderId="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0" fillId="2" borderId="46" xfId="0" applyFill="1" applyBorder="1" applyAlignment="1">
      <alignment horizontal="center" vertical="center"/>
    </xf>
    <xf numFmtId="0" fontId="0" fillId="2" borderId="1" xfId="0" applyFill="1" applyBorder="1" applyAlignment="1">
      <alignment horizontal="center" vertical="center"/>
    </xf>
    <xf numFmtId="0" fontId="0" fillId="2" borderId="47" xfId="0" applyFill="1" applyBorder="1" applyAlignment="1">
      <alignment horizontal="center" vertical="center"/>
    </xf>
    <xf numFmtId="0" fontId="0" fillId="4" borderId="22" xfId="0" applyFill="1" applyBorder="1" applyAlignment="1">
      <alignment horizontal="left" vertical="center" indent="1"/>
    </xf>
    <xf numFmtId="0" fontId="0" fillId="4" borderId="1" xfId="0" applyFill="1" applyBorder="1" applyAlignment="1">
      <alignment horizontal="left" vertical="center" indent="1"/>
    </xf>
    <xf numFmtId="0" fontId="0" fillId="0" borderId="0" xfId="0" applyAlignment="1">
      <alignment horizontal="center" vertical="center"/>
    </xf>
    <xf numFmtId="0" fontId="4" fillId="0" borderId="10" xfId="0" applyFont="1" applyBorder="1" applyAlignment="1">
      <alignment horizontal="center" vertical="center"/>
    </xf>
    <xf numFmtId="0" fontId="0" fillId="0" borderId="33" xfId="0" applyBorder="1" applyAlignment="1">
      <alignment horizontal="right" vertical="center" wrapText="1"/>
    </xf>
    <xf numFmtId="0" fontId="0" fillId="0" borderId="84" xfId="0" applyBorder="1" applyAlignment="1">
      <alignment horizontal="right" vertical="center" wrapText="1"/>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5" fontId="9" fillId="4" borderId="4" xfId="0" applyNumberFormat="1" applyFont="1" applyFill="1" applyBorder="1" applyAlignment="1">
      <alignment horizontal="right" vertical="center" indent="6"/>
    </xf>
    <xf numFmtId="5" fontId="9" fillId="4" borderId="3" xfId="0" applyNumberFormat="1" applyFont="1" applyFill="1" applyBorder="1" applyAlignment="1">
      <alignment horizontal="right" vertical="center" indent="6"/>
    </xf>
    <xf numFmtId="5" fontId="9" fillId="4" borderId="5" xfId="0" applyNumberFormat="1" applyFont="1" applyFill="1" applyBorder="1" applyAlignment="1">
      <alignment horizontal="right" vertical="center" indent="6"/>
    </xf>
    <xf numFmtId="5" fontId="9" fillId="4" borderId="11" xfId="0" applyNumberFormat="1" applyFont="1" applyFill="1" applyBorder="1" applyAlignment="1">
      <alignment horizontal="right" vertical="center" indent="6"/>
    </xf>
    <xf numFmtId="5" fontId="9" fillId="4" borderId="2" xfId="0" applyNumberFormat="1" applyFont="1" applyFill="1" applyBorder="1" applyAlignment="1">
      <alignment horizontal="right" vertical="center" indent="6"/>
    </xf>
    <xf numFmtId="5" fontId="9" fillId="4" borderId="12" xfId="0" applyNumberFormat="1" applyFont="1" applyFill="1" applyBorder="1" applyAlignment="1">
      <alignment horizontal="right" vertical="center" indent="6"/>
    </xf>
    <xf numFmtId="0" fontId="0" fillId="0" borderId="3" xfId="0" applyBorder="1" applyAlignment="1">
      <alignment horizontal="center" vertical="center" wrapText="1"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45" xfId="0" applyBorder="1" applyAlignment="1">
      <alignment horizontal="center" vertical="center" shrinkToFit="1"/>
    </xf>
    <xf numFmtId="0" fontId="0" fillId="0" borderId="2" xfId="0" applyBorder="1" applyAlignment="1">
      <alignment horizontal="center" vertical="center" shrinkToFit="1"/>
    </xf>
    <xf numFmtId="0" fontId="0" fillId="0" borderId="12" xfId="0" applyBorder="1" applyAlignment="1">
      <alignment horizontal="center" vertical="center" shrinkToFit="1"/>
    </xf>
    <xf numFmtId="5" fontId="9" fillId="0" borderId="4" xfId="0" applyNumberFormat="1" applyFont="1" applyBorder="1" applyAlignment="1">
      <alignment horizontal="right" vertical="center" indent="6"/>
    </xf>
    <xf numFmtId="5" fontId="9" fillId="0" borderId="3" xfId="0" applyNumberFormat="1" applyFont="1" applyBorder="1" applyAlignment="1">
      <alignment horizontal="right" vertical="center" indent="6"/>
    </xf>
    <xf numFmtId="5" fontId="9" fillId="0" borderId="5" xfId="0" applyNumberFormat="1" applyFont="1" applyBorder="1" applyAlignment="1">
      <alignment horizontal="right" vertical="center" indent="6"/>
    </xf>
    <xf numFmtId="5" fontId="9" fillId="0" borderId="9" xfId="0" applyNumberFormat="1" applyFont="1" applyBorder="1" applyAlignment="1">
      <alignment horizontal="right" vertical="center" indent="6"/>
    </xf>
    <xf numFmtId="5" fontId="9" fillId="0" borderId="0" xfId="0" applyNumberFormat="1" applyFont="1" applyAlignment="1">
      <alignment horizontal="right" vertical="center" indent="6"/>
    </xf>
    <xf numFmtId="5" fontId="9" fillId="0" borderId="10" xfId="0" applyNumberFormat="1" applyFont="1" applyBorder="1" applyAlignment="1">
      <alignment horizontal="right" vertical="center" indent="6"/>
    </xf>
    <xf numFmtId="0" fontId="0" fillId="2" borderId="8" xfId="0" applyFill="1" applyBorder="1" applyAlignment="1">
      <alignment horizontal="center" vertical="center"/>
    </xf>
    <xf numFmtId="0" fontId="0" fillId="4" borderId="4" xfId="0" applyFill="1" applyBorder="1" applyAlignment="1">
      <alignment horizontal="left" vertical="center" indent="1"/>
    </xf>
    <xf numFmtId="0" fontId="0" fillId="4" borderId="3" xfId="0" applyFill="1" applyBorder="1" applyAlignment="1">
      <alignment horizontal="left" vertical="center" inden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3" xfId="0" applyBorder="1" applyAlignment="1">
      <alignment horizontal="center" vertical="center" wrapText="1"/>
    </xf>
    <xf numFmtId="31" fontId="0" fillId="4" borderId="4" xfId="0" applyNumberFormat="1" applyFill="1" applyBorder="1" applyAlignment="1">
      <alignment horizontal="center" vertical="center"/>
    </xf>
    <xf numFmtId="31" fontId="0" fillId="4" borderId="3" xfId="0" applyNumberFormat="1" applyFill="1" applyBorder="1" applyAlignment="1">
      <alignment horizontal="center" vertical="center"/>
    </xf>
    <xf numFmtId="31" fontId="0" fillId="4" borderId="9" xfId="0" applyNumberFormat="1" applyFill="1" applyBorder="1" applyAlignment="1">
      <alignment horizontal="center" vertical="center"/>
    </xf>
    <xf numFmtId="31" fontId="0" fillId="4" borderId="0" xfId="0" applyNumberFormat="1" applyFill="1" applyAlignment="1">
      <alignment horizontal="center" vertical="center"/>
    </xf>
    <xf numFmtId="31" fontId="0" fillId="4" borderId="58" xfId="0" applyNumberFormat="1" applyFill="1" applyBorder="1" applyAlignment="1">
      <alignment horizontal="center" vertical="center"/>
    </xf>
    <xf numFmtId="31" fontId="0" fillId="4" borderId="59" xfId="0" applyNumberFormat="1" applyFill="1" applyBorder="1" applyAlignment="1">
      <alignment horizontal="center" vertical="center"/>
    </xf>
    <xf numFmtId="0" fontId="4" fillId="2" borderId="34" xfId="0" applyFont="1" applyFill="1" applyBorder="1"/>
    <xf numFmtId="0" fontId="4" fillId="2" borderId="35" xfId="0" applyFont="1" applyFill="1" applyBorder="1"/>
    <xf numFmtId="0" fontId="4" fillId="2" borderId="36" xfId="0" applyFont="1" applyFill="1" applyBorder="1"/>
    <xf numFmtId="0" fontId="6" fillId="2" borderId="38" xfId="0" applyFont="1" applyFill="1" applyBorder="1" applyAlignment="1">
      <alignment vertical="center"/>
    </xf>
    <xf numFmtId="0" fontId="6" fillId="2" borderId="82" xfId="0" applyFont="1" applyFill="1" applyBorder="1" applyAlignment="1">
      <alignment vertical="center"/>
    </xf>
    <xf numFmtId="179" fontId="6" fillId="4" borderId="39" xfId="0" applyNumberFormat="1" applyFont="1" applyFill="1" applyBorder="1" applyAlignment="1">
      <alignment horizontal="center" vertical="center"/>
    </xf>
    <xf numFmtId="179" fontId="6" fillId="4" borderId="37" xfId="0" applyNumberFormat="1" applyFont="1" applyFill="1" applyBorder="1" applyAlignment="1">
      <alignment horizontal="center" vertical="center"/>
    </xf>
    <xf numFmtId="179" fontId="6" fillId="4" borderId="40" xfId="0" applyNumberFormat="1" applyFont="1" applyFill="1" applyBorder="1" applyAlignment="1">
      <alignment horizontal="center" vertical="center"/>
    </xf>
    <xf numFmtId="0" fontId="0" fillId="2" borderId="0" xfId="0" applyFill="1"/>
    <xf numFmtId="0" fontId="0" fillId="2" borderId="10" xfId="0" applyFill="1" applyBorder="1"/>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3" fillId="2" borderId="0" xfId="0" applyFont="1" applyFill="1" applyAlignment="1">
      <alignment horizontal="center" vertical="center"/>
    </xf>
    <xf numFmtId="0" fontId="3" fillId="2" borderId="21"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4" borderId="29" xfId="0" applyFill="1" applyBorder="1" applyAlignment="1">
      <alignment horizontal="center" vertical="center"/>
    </xf>
    <xf numFmtId="0" fontId="4" fillId="4" borderId="29" xfId="0" applyFont="1" applyFill="1" applyBorder="1" applyAlignment="1">
      <alignment horizontal="center" vertical="center"/>
    </xf>
    <xf numFmtId="0" fontId="0" fillId="0" borderId="29" xfId="0" applyBorder="1" applyAlignment="1">
      <alignment horizontal="center" vertical="center"/>
    </xf>
    <xf numFmtId="0" fontId="0" fillId="4" borderId="4" xfId="0" applyFill="1" applyBorder="1" applyAlignment="1">
      <alignment horizontal="left" vertical="center" shrinkToFit="1"/>
    </xf>
    <xf numFmtId="0" fontId="4" fillId="4" borderId="30"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5" xfId="0" applyFont="1" applyFill="1" applyBorder="1" applyAlignment="1">
      <alignment horizontal="left" vertical="center" shrinkToFit="1"/>
    </xf>
    <xf numFmtId="0" fontId="4" fillId="4" borderId="9" xfId="0" applyFont="1" applyFill="1" applyBorder="1" applyAlignment="1">
      <alignment horizontal="left" vertical="center" shrinkToFit="1"/>
    </xf>
    <xf numFmtId="0" fontId="4" fillId="4" borderId="21" xfId="0" applyFont="1" applyFill="1" applyBorder="1" applyAlignment="1">
      <alignment horizontal="left" vertical="center" shrinkToFit="1"/>
    </xf>
    <xf numFmtId="0" fontId="4" fillId="4" borderId="0" xfId="0" applyFont="1" applyFill="1" applyAlignment="1">
      <alignment horizontal="left" vertical="center" shrinkToFit="1"/>
    </xf>
    <xf numFmtId="0" fontId="4" fillId="4" borderId="10" xfId="0" applyFont="1" applyFill="1" applyBorder="1" applyAlignment="1">
      <alignment horizontal="left" vertical="center" shrinkToFit="1"/>
    </xf>
    <xf numFmtId="0" fontId="4" fillId="4" borderId="11"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4" fillId="4" borderId="2" xfId="0" applyFont="1" applyFill="1" applyBorder="1" applyAlignment="1">
      <alignment horizontal="left" vertical="center" shrinkToFit="1"/>
    </xf>
    <xf numFmtId="0" fontId="4" fillId="4" borderId="12" xfId="0" applyFont="1" applyFill="1" applyBorder="1" applyAlignment="1">
      <alignment horizontal="left" vertical="center" shrinkToFit="1"/>
    </xf>
    <xf numFmtId="0" fontId="0" fillId="2" borderId="4" xfId="0" applyFill="1" applyBorder="1" applyAlignment="1">
      <alignment horizontal="center" vertical="center"/>
    </xf>
    <xf numFmtId="0" fontId="4" fillId="4" borderId="4"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0" fillId="2" borderId="11" xfId="0" applyFill="1" applyBorder="1" applyAlignment="1">
      <alignment horizontal="center" vertical="center"/>
    </xf>
    <xf numFmtId="0" fontId="0" fillId="4" borderId="4" xfId="0" applyFill="1" applyBorder="1" applyAlignment="1">
      <alignment horizontal="center" vertical="center" shrinkToFit="1"/>
    </xf>
    <xf numFmtId="0" fontId="0" fillId="4" borderId="3"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2" xfId="0" applyFill="1" applyBorder="1" applyAlignment="1">
      <alignment horizontal="center" vertical="center" shrinkToFit="1"/>
    </xf>
    <xf numFmtId="0" fontId="0" fillId="4" borderId="12" xfId="0" applyFill="1" applyBorder="1" applyAlignment="1">
      <alignment horizontal="center" vertical="center" shrinkToFit="1"/>
    </xf>
    <xf numFmtId="176" fontId="11" fillId="4" borderId="3" xfId="0" applyNumberFormat="1" applyFont="1" applyFill="1" applyBorder="1" applyAlignment="1">
      <alignment horizontal="center" vertical="center" wrapText="1"/>
    </xf>
    <xf numFmtId="176" fontId="11" fillId="4" borderId="5" xfId="0" applyNumberFormat="1" applyFont="1" applyFill="1" applyBorder="1" applyAlignment="1">
      <alignment horizontal="center" vertical="center" wrapText="1"/>
    </xf>
    <xf numFmtId="176" fontId="11" fillId="4" borderId="59" xfId="0" applyNumberFormat="1" applyFont="1" applyFill="1" applyBorder="1" applyAlignment="1">
      <alignment horizontal="center" vertical="center" wrapText="1"/>
    </xf>
    <xf numFmtId="176" fontId="11" fillId="4" borderId="63" xfId="0" applyNumberFormat="1" applyFont="1" applyFill="1" applyBorder="1" applyAlignment="1">
      <alignment horizontal="center" vertical="center" wrapText="1"/>
    </xf>
    <xf numFmtId="31" fontId="11" fillId="0" borderId="3" xfId="0" applyNumberFormat="1" applyFont="1" applyBorder="1" applyAlignment="1">
      <alignment horizontal="center" vertical="center"/>
    </xf>
    <xf numFmtId="31" fontId="11" fillId="0" borderId="0" xfId="0" applyNumberFormat="1" applyFont="1" applyAlignment="1">
      <alignment horizontal="center" vertical="center"/>
    </xf>
    <xf numFmtId="31" fontId="11" fillId="0" borderId="59" xfId="0" applyNumberFormat="1" applyFont="1" applyBorder="1" applyAlignment="1">
      <alignment horizontal="center" vertical="center"/>
    </xf>
    <xf numFmtId="31" fontId="0" fillId="4" borderId="5" xfId="0" applyNumberFormat="1" applyFill="1" applyBorder="1" applyAlignment="1">
      <alignment horizontal="center" vertical="center"/>
    </xf>
    <xf numFmtId="31" fontId="0" fillId="4" borderId="10" xfId="0" applyNumberFormat="1" applyFill="1" applyBorder="1" applyAlignment="1">
      <alignment horizontal="center" vertical="center"/>
    </xf>
    <xf numFmtId="31" fontId="0" fillId="4" borderId="63" xfId="0" applyNumberFormat="1" applyFill="1" applyBorder="1" applyAlignment="1">
      <alignment horizontal="center" vertical="center"/>
    </xf>
    <xf numFmtId="179" fontId="0" fillId="0" borderId="3" xfId="0" applyNumberFormat="1" applyBorder="1" applyAlignment="1">
      <alignment horizontal="center" vertical="center" shrinkToFit="1"/>
    </xf>
    <xf numFmtId="179" fontId="0" fillId="0" borderId="2" xfId="0" applyNumberFormat="1" applyBorder="1" applyAlignment="1">
      <alignment horizontal="center" vertical="center" shrinkToFit="1"/>
    </xf>
    <xf numFmtId="180" fontId="11" fillId="4" borderId="4" xfId="0" applyNumberFormat="1" applyFont="1" applyFill="1" applyBorder="1" applyAlignment="1">
      <alignment horizontal="center" vertical="center"/>
    </xf>
    <xf numFmtId="180" fontId="11" fillId="4" borderId="3" xfId="0" applyNumberFormat="1" applyFont="1" applyFill="1" applyBorder="1" applyAlignment="1">
      <alignment horizontal="center" vertical="center"/>
    </xf>
    <xf numFmtId="180" fontId="11" fillId="4" borderId="5" xfId="0" applyNumberFormat="1" applyFont="1" applyFill="1" applyBorder="1" applyAlignment="1">
      <alignment horizontal="center" vertical="center"/>
    </xf>
    <xf numFmtId="180" fontId="11" fillId="4" borderId="11" xfId="0" applyNumberFormat="1" applyFont="1" applyFill="1" applyBorder="1" applyAlignment="1">
      <alignment horizontal="center" vertical="center"/>
    </xf>
    <xf numFmtId="180" fontId="11" fillId="4" borderId="2" xfId="0" applyNumberFormat="1" applyFont="1" applyFill="1" applyBorder="1" applyAlignment="1">
      <alignment horizontal="center" vertical="center"/>
    </xf>
    <xf numFmtId="180" fontId="11" fillId="4" borderId="12"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3" xfId="0" applyFont="1" applyBorder="1" applyAlignment="1">
      <alignment horizontal="center" vertical="center" wrapText="1"/>
    </xf>
    <xf numFmtId="177" fontId="2" fillId="3" borderId="15" xfId="0" applyNumberFormat="1" applyFont="1" applyFill="1" applyBorder="1" applyAlignment="1">
      <alignment horizontal="right" vertical="center" shrinkToFit="1"/>
    </xf>
    <xf numFmtId="177" fontId="2" fillId="3" borderId="17" xfId="0" applyNumberFormat="1" applyFont="1" applyFill="1" applyBorder="1" applyAlignment="1">
      <alignment horizontal="right" vertical="center" shrinkToFit="1"/>
    </xf>
    <xf numFmtId="177" fontId="2" fillId="3" borderId="16" xfId="0" applyNumberFormat="1" applyFont="1" applyFill="1" applyBorder="1" applyAlignment="1">
      <alignment horizontal="right" vertical="center" shrinkToFit="1"/>
    </xf>
    <xf numFmtId="177" fontId="2" fillId="3" borderId="8" xfId="0" applyNumberFormat="1" applyFont="1" applyFill="1" applyBorder="1" applyAlignment="1">
      <alignment horizontal="right" vertical="center" shrinkToFit="1"/>
    </xf>
    <xf numFmtId="177" fontId="2" fillId="3" borderId="29" xfId="0" applyNumberFormat="1" applyFont="1" applyFill="1" applyBorder="1" applyAlignment="1">
      <alignment horizontal="right" vertical="center" shrinkToFit="1"/>
    </xf>
    <xf numFmtId="177" fontId="2" fillId="3" borderId="70" xfId="0" applyNumberFormat="1" applyFont="1" applyFill="1" applyBorder="1" applyAlignment="1">
      <alignment horizontal="right" vertical="center" shrinkToFit="1"/>
    </xf>
    <xf numFmtId="177" fontId="2" fillId="3" borderId="13" xfId="0" applyNumberFormat="1" applyFont="1" applyFill="1" applyBorder="1" applyAlignment="1">
      <alignment horizontal="right" vertical="center" shrinkToFit="1"/>
    </xf>
    <xf numFmtId="177" fontId="2" fillId="3" borderId="66" xfId="0" applyNumberFormat="1" applyFont="1" applyFill="1" applyBorder="1" applyAlignment="1">
      <alignment horizontal="right" vertical="center" shrinkToFit="1"/>
    </xf>
    <xf numFmtId="0" fontId="2" fillId="3" borderId="13"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76" xfId="0" applyFont="1" applyFill="1" applyBorder="1" applyAlignment="1">
      <alignment horizontal="center" vertical="center" shrinkToFit="1"/>
    </xf>
    <xf numFmtId="0" fontId="0" fillId="4" borderId="29" xfId="0" applyFill="1" applyBorder="1" applyAlignment="1">
      <alignment horizontal="center" vertical="center" shrinkToFit="1"/>
    </xf>
    <xf numFmtId="0" fontId="4" fillId="4" borderId="29" xfId="0" applyFont="1" applyFill="1" applyBorder="1" applyAlignment="1">
      <alignment horizontal="center" vertical="center" shrinkToFit="1"/>
    </xf>
    <xf numFmtId="0" fontId="2" fillId="2" borderId="4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7" xfId="0" applyFont="1" applyFill="1" applyBorder="1" applyAlignment="1">
      <alignment horizontal="center" vertical="center"/>
    </xf>
    <xf numFmtId="31" fontId="0" fillId="4" borderId="4" xfId="0" applyNumberFormat="1" applyFill="1" applyBorder="1" applyAlignment="1">
      <alignment horizontal="center" vertical="center" shrinkToFit="1"/>
    </xf>
    <xf numFmtId="31" fontId="0" fillId="4" borderId="3" xfId="0" applyNumberFormat="1" applyFill="1" applyBorder="1" applyAlignment="1">
      <alignment horizontal="center" vertical="center" shrinkToFit="1"/>
    </xf>
    <xf numFmtId="31" fontId="0" fillId="4" borderId="9" xfId="0" applyNumberFormat="1" applyFill="1" applyBorder="1" applyAlignment="1">
      <alignment horizontal="center" vertical="center" shrinkToFit="1"/>
    </xf>
    <xf numFmtId="31" fontId="0" fillId="4" borderId="0" xfId="0" applyNumberFormat="1" applyFill="1" applyAlignment="1">
      <alignment horizontal="center" vertical="center" shrinkToFit="1"/>
    </xf>
    <xf numFmtId="31" fontId="0" fillId="4" borderId="58" xfId="0" applyNumberFormat="1" applyFill="1" applyBorder="1" applyAlignment="1">
      <alignment horizontal="center" vertical="center" shrinkToFit="1"/>
    </xf>
    <xf numFmtId="31" fontId="0" fillId="4" borderId="59" xfId="0" applyNumberFormat="1" applyFill="1" applyBorder="1" applyAlignment="1">
      <alignment horizontal="center" vertical="center" shrinkToFit="1"/>
    </xf>
    <xf numFmtId="31" fontId="0" fillId="4" borderId="5" xfId="0" applyNumberFormat="1" applyFill="1" applyBorder="1" applyAlignment="1">
      <alignment horizontal="center" vertical="center" shrinkToFit="1"/>
    </xf>
    <xf numFmtId="31" fontId="0" fillId="4" borderId="10" xfId="0" applyNumberFormat="1" applyFill="1" applyBorder="1" applyAlignment="1">
      <alignment horizontal="center" vertical="center" shrinkToFit="1"/>
    </xf>
    <xf numFmtId="31" fontId="0" fillId="4" borderId="63" xfId="0" applyNumberFormat="1" applyFill="1" applyBorder="1" applyAlignment="1">
      <alignment horizontal="center" vertical="center" shrinkToFit="1"/>
    </xf>
    <xf numFmtId="179" fontId="0" fillId="0" borderId="3" xfId="0" applyNumberFormat="1" applyBorder="1" applyAlignment="1">
      <alignment horizontal="center" vertical="center"/>
    </xf>
    <xf numFmtId="179" fontId="0" fillId="0" borderId="2" xfId="0" applyNumberFormat="1" applyBorder="1" applyAlignment="1">
      <alignment horizontal="center" vertical="center"/>
    </xf>
    <xf numFmtId="177" fontId="15" fillId="4" borderId="4" xfId="0" applyNumberFormat="1" applyFont="1" applyFill="1" applyBorder="1" applyAlignment="1">
      <alignment horizontal="right" vertical="center"/>
    </xf>
    <xf numFmtId="177" fontId="15" fillId="4" borderId="3" xfId="0" applyNumberFormat="1" applyFont="1" applyFill="1" applyBorder="1" applyAlignment="1">
      <alignment horizontal="right" vertical="center"/>
    </xf>
    <xf numFmtId="177" fontId="15" fillId="4" borderId="5" xfId="0" applyNumberFormat="1" applyFont="1" applyFill="1" applyBorder="1" applyAlignment="1">
      <alignment horizontal="right" vertical="center"/>
    </xf>
    <xf numFmtId="177" fontId="15" fillId="4" borderId="11" xfId="0" applyNumberFormat="1" applyFont="1" applyFill="1" applyBorder="1" applyAlignment="1">
      <alignment horizontal="right" vertical="center"/>
    </xf>
    <xf numFmtId="177" fontId="15" fillId="4" borderId="2" xfId="0" applyNumberFormat="1" applyFont="1" applyFill="1" applyBorder="1" applyAlignment="1">
      <alignment horizontal="right" vertical="center"/>
    </xf>
    <xf numFmtId="177" fontId="15" fillId="4" borderId="12" xfId="0" applyNumberFormat="1" applyFont="1" applyFill="1" applyBorder="1" applyAlignment="1">
      <alignment horizontal="right" vertical="center"/>
    </xf>
    <xf numFmtId="177" fontId="2" fillId="5" borderId="8" xfId="0" applyNumberFormat="1" applyFont="1" applyFill="1" applyBorder="1" applyAlignment="1">
      <alignment horizontal="right" vertical="center" shrinkToFit="1"/>
    </xf>
    <xf numFmtId="177" fontId="2" fillId="5" borderId="29" xfId="0" applyNumberFormat="1" applyFont="1" applyFill="1" applyBorder="1" applyAlignment="1">
      <alignment horizontal="right" vertical="center" shrinkToFit="1"/>
    </xf>
    <xf numFmtId="177" fontId="2" fillId="8" borderId="8" xfId="0" applyNumberFormat="1" applyFont="1" applyFill="1" applyBorder="1" applyAlignment="1">
      <alignment horizontal="right" vertical="center" shrinkToFit="1"/>
    </xf>
    <xf numFmtId="177" fontId="2" fillId="8" borderId="29" xfId="0" applyNumberFormat="1" applyFont="1" applyFill="1" applyBorder="1" applyAlignment="1">
      <alignment horizontal="right" vertical="center" shrinkToFit="1"/>
    </xf>
    <xf numFmtId="177" fontId="2" fillId="8" borderId="17" xfId="0" applyNumberFormat="1" applyFont="1" applyFill="1" applyBorder="1" applyAlignment="1">
      <alignment horizontal="right" vertical="center" shrinkToFit="1"/>
    </xf>
    <xf numFmtId="177" fontId="2" fillId="8" borderId="70" xfId="0" applyNumberFormat="1" applyFont="1" applyFill="1" applyBorder="1" applyAlignment="1">
      <alignment horizontal="right" vertical="center" shrinkToFit="1"/>
    </xf>
    <xf numFmtId="177" fontId="2" fillId="7" borderId="17" xfId="0" applyNumberFormat="1" applyFont="1" applyFill="1" applyBorder="1" applyAlignment="1">
      <alignment horizontal="right" vertical="center" shrinkToFit="1"/>
    </xf>
    <xf numFmtId="177" fontId="2" fillId="7" borderId="70" xfId="0" applyNumberFormat="1" applyFont="1" applyFill="1" applyBorder="1" applyAlignment="1">
      <alignment horizontal="right" vertical="center" shrinkToFit="1"/>
    </xf>
  </cellXfs>
  <cellStyles count="5">
    <cellStyle name="桁区切り 2 2" xfId="4" xr:uid="{540BEFEF-12E8-4C1C-A8C5-78AC0BE7038F}"/>
    <cellStyle name="標準" xfId="0" builtinId="0"/>
    <cellStyle name="標準 2" xfId="3" xr:uid="{E221DAA4-5577-4055-B931-20826D3C8BCB}"/>
    <cellStyle name="標準 3_工事契約書（案）" xfId="1" xr:uid="{D3E08AB8-5B2B-4357-A72B-9B2764CE7C13}"/>
    <cellStyle name="標準_下請契約書（吉岡組）" xfId="2" xr:uid="{A82A832F-221D-42E2-A854-16D3CF3C7A5C}"/>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209550</xdr:colOff>
      <xdr:row>26</xdr:row>
      <xdr:rowOff>47625</xdr:rowOff>
    </xdr:from>
    <xdr:to>
      <xdr:col>28</xdr:col>
      <xdr:colOff>85725</xdr:colOff>
      <xdr:row>27</xdr:row>
      <xdr:rowOff>123825</xdr:rowOff>
    </xdr:to>
    <xdr:sp macro="" textlink="">
      <xdr:nvSpPr>
        <xdr:cNvPr id="2" name="円/楕円 1">
          <a:extLst>
            <a:ext uri="{FF2B5EF4-FFF2-40B4-BE49-F238E27FC236}">
              <a16:creationId xmlns:a16="http://schemas.microsoft.com/office/drawing/2014/main" id="{F68381B2-58AF-4C82-B25D-D36616B6ED58}"/>
            </a:ext>
          </a:extLst>
        </xdr:cNvPr>
        <xdr:cNvSpPr>
          <a:spLocks noChangeArrowheads="1"/>
        </xdr:cNvSpPr>
      </xdr:nvSpPr>
      <xdr:spPr bwMode="auto">
        <a:xfrm>
          <a:off x="9286875" y="4057650"/>
          <a:ext cx="209550" cy="2381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323850</xdr:colOff>
      <xdr:row>14</xdr:row>
      <xdr:rowOff>19050</xdr:rowOff>
    </xdr:from>
    <xdr:to>
      <xdr:col>24</xdr:col>
      <xdr:colOff>209550</xdr:colOff>
      <xdr:row>15</xdr:row>
      <xdr:rowOff>152400</xdr:rowOff>
    </xdr:to>
    <xdr:sp macro="" textlink="">
      <xdr:nvSpPr>
        <xdr:cNvPr id="3" name="円/楕円 1">
          <a:extLst>
            <a:ext uri="{FF2B5EF4-FFF2-40B4-BE49-F238E27FC236}">
              <a16:creationId xmlns:a16="http://schemas.microsoft.com/office/drawing/2014/main" id="{3E0D909B-3A05-42B3-A63B-E324FE8280AA}"/>
            </a:ext>
          </a:extLst>
        </xdr:cNvPr>
        <xdr:cNvSpPr>
          <a:spLocks noChangeArrowheads="1"/>
        </xdr:cNvSpPr>
      </xdr:nvSpPr>
      <xdr:spPr bwMode="auto">
        <a:xfrm>
          <a:off x="7734300" y="2085975"/>
          <a:ext cx="552450" cy="2952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228600</xdr:colOff>
      <xdr:row>36</xdr:row>
      <xdr:rowOff>66675</xdr:rowOff>
    </xdr:from>
    <xdr:to>
      <xdr:col>21</xdr:col>
      <xdr:colOff>152400</xdr:colOff>
      <xdr:row>37</xdr:row>
      <xdr:rowOff>114300</xdr:rowOff>
    </xdr:to>
    <xdr:sp macro="" textlink="">
      <xdr:nvSpPr>
        <xdr:cNvPr id="4" name="円/楕円 1">
          <a:extLst>
            <a:ext uri="{FF2B5EF4-FFF2-40B4-BE49-F238E27FC236}">
              <a16:creationId xmlns:a16="http://schemas.microsoft.com/office/drawing/2014/main" id="{0CD379E8-D57B-47FF-BA74-339D0D827F9F}"/>
            </a:ext>
          </a:extLst>
        </xdr:cNvPr>
        <xdr:cNvSpPr>
          <a:spLocks noChangeArrowheads="1"/>
        </xdr:cNvSpPr>
      </xdr:nvSpPr>
      <xdr:spPr bwMode="auto">
        <a:xfrm>
          <a:off x="6972300" y="5695950"/>
          <a:ext cx="257175" cy="2095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24</xdr:row>
      <xdr:rowOff>0</xdr:rowOff>
    </xdr:from>
    <xdr:to>
      <xdr:col>5</xdr:col>
      <xdr:colOff>0</xdr:colOff>
      <xdr:row>46</xdr:row>
      <xdr:rowOff>0</xdr:rowOff>
    </xdr:to>
    <xdr:cxnSp macro="">
      <xdr:nvCxnSpPr>
        <xdr:cNvPr id="5" name="直線コネクタ 2">
          <a:extLst>
            <a:ext uri="{FF2B5EF4-FFF2-40B4-BE49-F238E27FC236}">
              <a16:creationId xmlns:a16="http://schemas.microsoft.com/office/drawing/2014/main" id="{1455246C-0A7E-4AD9-9798-312692FCE3A8}"/>
            </a:ext>
          </a:extLst>
        </xdr:cNvPr>
        <xdr:cNvCxnSpPr>
          <a:cxnSpLocks noChangeShapeType="1"/>
        </xdr:cNvCxnSpPr>
      </xdr:nvCxnSpPr>
      <xdr:spPr bwMode="auto">
        <a:xfrm flipV="1">
          <a:off x="1819275"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0</xdr:colOff>
      <xdr:row>24</xdr:row>
      <xdr:rowOff>0</xdr:rowOff>
    </xdr:from>
    <xdr:to>
      <xdr:col>6</xdr:col>
      <xdr:colOff>0</xdr:colOff>
      <xdr:row>45</xdr:row>
      <xdr:rowOff>161925</xdr:rowOff>
    </xdr:to>
    <xdr:cxnSp macro="">
      <xdr:nvCxnSpPr>
        <xdr:cNvPr id="6" name="直線コネクタ 9">
          <a:extLst>
            <a:ext uri="{FF2B5EF4-FFF2-40B4-BE49-F238E27FC236}">
              <a16:creationId xmlns:a16="http://schemas.microsoft.com/office/drawing/2014/main" id="{6281F3FA-3CC3-4E6B-A4BC-70113D157EFF}"/>
            </a:ext>
          </a:extLst>
        </xdr:cNvPr>
        <xdr:cNvCxnSpPr>
          <a:cxnSpLocks noChangeShapeType="1"/>
        </xdr:cNvCxnSpPr>
      </xdr:nvCxnSpPr>
      <xdr:spPr bwMode="auto">
        <a:xfrm flipV="1">
          <a:off x="215265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0</xdr:colOff>
      <xdr:row>24</xdr:row>
      <xdr:rowOff>0</xdr:rowOff>
    </xdr:from>
    <xdr:to>
      <xdr:col>8</xdr:col>
      <xdr:colOff>0</xdr:colOff>
      <xdr:row>45</xdr:row>
      <xdr:rowOff>161925</xdr:rowOff>
    </xdr:to>
    <xdr:cxnSp macro="">
      <xdr:nvCxnSpPr>
        <xdr:cNvPr id="7" name="直線コネクタ 21">
          <a:extLst>
            <a:ext uri="{FF2B5EF4-FFF2-40B4-BE49-F238E27FC236}">
              <a16:creationId xmlns:a16="http://schemas.microsoft.com/office/drawing/2014/main" id="{FBC2158A-8802-40AC-838E-5B9F315F03AF}"/>
            </a:ext>
          </a:extLst>
        </xdr:cNvPr>
        <xdr:cNvCxnSpPr>
          <a:cxnSpLocks noChangeShapeType="1"/>
        </xdr:cNvCxnSpPr>
      </xdr:nvCxnSpPr>
      <xdr:spPr bwMode="auto">
        <a:xfrm flipV="1">
          <a:off x="281940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0</xdr:colOff>
      <xdr:row>24</xdr:row>
      <xdr:rowOff>0</xdr:rowOff>
    </xdr:from>
    <xdr:to>
      <xdr:col>9</xdr:col>
      <xdr:colOff>0</xdr:colOff>
      <xdr:row>46</xdr:row>
      <xdr:rowOff>0</xdr:rowOff>
    </xdr:to>
    <xdr:cxnSp macro="">
      <xdr:nvCxnSpPr>
        <xdr:cNvPr id="8" name="直線コネクタ 23">
          <a:extLst>
            <a:ext uri="{FF2B5EF4-FFF2-40B4-BE49-F238E27FC236}">
              <a16:creationId xmlns:a16="http://schemas.microsoft.com/office/drawing/2014/main" id="{DCDAAD3D-13D9-4B4A-BD95-27E08884E0A0}"/>
            </a:ext>
          </a:extLst>
        </xdr:cNvPr>
        <xdr:cNvCxnSpPr>
          <a:cxnSpLocks noChangeShapeType="1"/>
        </xdr:cNvCxnSpPr>
      </xdr:nvCxnSpPr>
      <xdr:spPr bwMode="auto">
        <a:xfrm flipV="1">
          <a:off x="3152775"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9525</xdr:colOff>
      <xdr:row>24</xdr:row>
      <xdr:rowOff>0</xdr:rowOff>
    </xdr:from>
    <xdr:to>
      <xdr:col>11</xdr:col>
      <xdr:colOff>9525</xdr:colOff>
      <xdr:row>45</xdr:row>
      <xdr:rowOff>161925</xdr:rowOff>
    </xdr:to>
    <xdr:cxnSp macro="">
      <xdr:nvCxnSpPr>
        <xdr:cNvPr id="9" name="直線コネクタ 25">
          <a:extLst>
            <a:ext uri="{FF2B5EF4-FFF2-40B4-BE49-F238E27FC236}">
              <a16:creationId xmlns:a16="http://schemas.microsoft.com/office/drawing/2014/main" id="{99E22BC0-C542-4182-A21A-7C4D265A7210}"/>
            </a:ext>
          </a:extLst>
        </xdr:cNvPr>
        <xdr:cNvCxnSpPr>
          <a:cxnSpLocks noChangeShapeType="1"/>
        </xdr:cNvCxnSpPr>
      </xdr:nvCxnSpPr>
      <xdr:spPr bwMode="auto">
        <a:xfrm flipV="1">
          <a:off x="382905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23</xdr:row>
      <xdr:rowOff>133350</xdr:rowOff>
    </xdr:from>
    <xdr:to>
      <xdr:col>12</xdr:col>
      <xdr:colOff>0</xdr:colOff>
      <xdr:row>45</xdr:row>
      <xdr:rowOff>133350</xdr:rowOff>
    </xdr:to>
    <xdr:cxnSp macro="">
      <xdr:nvCxnSpPr>
        <xdr:cNvPr id="10" name="直線コネクタ 26">
          <a:extLst>
            <a:ext uri="{FF2B5EF4-FFF2-40B4-BE49-F238E27FC236}">
              <a16:creationId xmlns:a16="http://schemas.microsoft.com/office/drawing/2014/main" id="{BFA1B993-97C1-4FB1-AD28-E1DF0165343E}"/>
            </a:ext>
          </a:extLst>
        </xdr:cNvPr>
        <xdr:cNvCxnSpPr>
          <a:cxnSpLocks noChangeShapeType="1"/>
        </xdr:cNvCxnSpPr>
      </xdr:nvCxnSpPr>
      <xdr:spPr bwMode="auto">
        <a:xfrm flipV="1">
          <a:off x="4152900" y="3657600"/>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0</xdr:colOff>
      <xdr:row>24</xdr:row>
      <xdr:rowOff>0</xdr:rowOff>
    </xdr:from>
    <xdr:to>
      <xdr:col>14</xdr:col>
      <xdr:colOff>0</xdr:colOff>
      <xdr:row>46</xdr:row>
      <xdr:rowOff>0</xdr:rowOff>
    </xdr:to>
    <xdr:cxnSp macro="">
      <xdr:nvCxnSpPr>
        <xdr:cNvPr id="11" name="直線コネクタ 27">
          <a:extLst>
            <a:ext uri="{FF2B5EF4-FFF2-40B4-BE49-F238E27FC236}">
              <a16:creationId xmlns:a16="http://schemas.microsoft.com/office/drawing/2014/main" id="{E2DF3E7E-1CA5-4724-8795-1F79472E0404}"/>
            </a:ext>
          </a:extLst>
        </xdr:cNvPr>
        <xdr:cNvCxnSpPr>
          <a:cxnSpLocks noChangeShapeType="1"/>
        </xdr:cNvCxnSpPr>
      </xdr:nvCxnSpPr>
      <xdr:spPr bwMode="auto">
        <a:xfrm flipV="1">
          <a:off x="481965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0</xdr:colOff>
      <xdr:row>24</xdr:row>
      <xdr:rowOff>0</xdr:rowOff>
    </xdr:from>
    <xdr:to>
      <xdr:col>15</xdr:col>
      <xdr:colOff>0</xdr:colOff>
      <xdr:row>46</xdr:row>
      <xdr:rowOff>0</xdr:rowOff>
    </xdr:to>
    <xdr:cxnSp macro="">
      <xdr:nvCxnSpPr>
        <xdr:cNvPr id="12" name="直線コネクタ 29">
          <a:extLst>
            <a:ext uri="{FF2B5EF4-FFF2-40B4-BE49-F238E27FC236}">
              <a16:creationId xmlns:a16="http://schemas.microsoft.com/office/drawing/2014/main" id="{88E18554-B405-4831-9F45-22C02A45B6D2}"/>
            </a:ext>
          </a:extLst>
        </xdr:cNvPr>
        <xdr:cNvCxnSpPr>
          <a:cxnSpLocks noChangeShapeType="1"/>
        </xdr:cNvCxnSpPr>
      </xdr:nvCxnSpPr>
      <xdr:spPr bwMode="auto">
        <a:xfrm flipV="1">
          <a:off x="5153025"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23</xdr:row>
      <xdr:rowOff>161925</xdr:rowOff>
    </xdr:from>
    <xdr:to>
      <xdr:col>17</xdr:col>
      <xdr:colOff>0</xdr:colOff>
      <xdr:row>46</xdr:row>
      <xdr:rowOff>0</xdr:rowOff>
    </xdr:to>
    <xdr:cxnSp macro="">
      <xdr:nvCxnSpPr>
        <xdr:cNvPr id="13" name="直線コネクタ 34">
          <a:extLst>
            <a:ext uri="{FF2B5EF4-FFF2-40B4-BE49-F238E27FC236}">
              <a16:creationId xmlns:a16="http://schemas.microsoft.com/office/drawing/2014/main" id="{3B66DC17-15CC-4F96-9DCD-FC580E87D1B4}"/>
            </a:ext>
          </a:extLst>
        </xdr:cNvPr>
        <xdr:cNvCxnSpPr>
          <a:cxnSpLocks noChangeShapeType="1"/>
        </xdr:cNvCxnSpPr>
      </xdr:nvCxnSpPr>
      <xdr:spPr bwMode="auto">
        <a:xfrm flipV="1">
          <a:off x="5819775"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38100</xdr:colOff>
      <xdr:row>24</xdr:row>
      <xdr:rowOff>38100</xdr:rowOff>
    </xdr:from>
    <xdr:to>
      <xdr:col>18</xdr:col>
      <xdr:colOff>38100</xdr:colOff>
      <xdr:row>46</xdr:row>
      <xdr:rowOff>38100</xdr:rowOff>
    </xdr:to>
    <xdr:cxnSp macro="">
      <xdr:nvCxnSpPr>
        <xdr:cNvPr id="14" name="直線コネクタ 35">
          <a:extLst>
            <a:ext uri="{FF2B5EF4-FFF2-40B4-BE49-F238E27FC236}">
              <a16:creationId xmlns:a16="http://schemas.microsoft.com/office/drawing/2014/main" id="{4CA8465F-4910-4715-A56A-52E6E9116845}"/>
            </a:ext>
          </a:extLst>
        </xdr:cNvPr>
        <xdr:cNvCxnSpPr>
          <a:cxnSpLocks noChangeShapeType="1"/>
        </xdr:cNvCxnSpPr>
      </xdr:nvCxnSpPr>
      <xdr:spPr bwMode="auto">
        <a:xfrm flipV="1">
          <a:off x="6191250" y="37242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209550</xdr:colOff>
      <xdr:row>26</xdr:row>
      <xdr:rowOff>47625</xdr:rowOff>
    </xdr:from>
    <xdr:to>
      <xdr:col>28</xdr:col>
      <xdr:colOff>85725</xdr:colOff>
      <xdr:row>27</xdr:row>
      <xdr:rowOff>123825</xdr:rowOff>
    </xdr:to>
    <xdr:sp macro="" textlink="">
      <xdr:nvSpPr>
        <xdr:cNvPr id="2" name="円/楕円 1">
          <a:extLst>
            <a:ext uri="{FF2B5EF4-FFF2-40B4-BE49-F238E27FC236}">
              <a16:creationId xmlns:a16="http://schemas.microsoft.com/office/drawing/2014/main" id="{807102A7-69A2-4606-9110-F0BE403C995F}"/>
            </a:ext>
          </a:extLst>
        </xdr:cNvPr>
        <xdr:cNvSpPr>
          <a:spLocks noChangeArrowheads="1"/>
        </xdr:cNvSpPr>
      </xdr:nvSpPr>
      <xdr:spPr bwMode="auto">
        <a:xfrm>
          <a:off x="18726150" y="4505325"/>
          <a:ext cx="561975" cy="2476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323850</xdr:colOff>
      <xdr:row>14</xdr:row>
      <xdr:rowOff>19050</xdr:rowOff>
    </xdr:from>
    <xdr:to>
      <xdr:col>24</xdr:col>
      <xdr:colOff>209550</xdr:colOff>
      <xdr:row>15</xdr:row>
      <xdr:rowOff>152400</xdr:rowOff>
    </xdr:to>
    <xdr:sp macro="" textlink="">
      <xdr:nvSpPr>
        <xdr:cNvPr id="3" name="円/楕円 1">
          <a:extLst>
            <a:ext uri="{FF2B5EF4-FFF2-40B4-BE49-F238E27FC236}">
              <a16:creationId xmlns:a16="http://schemas.microsoft.com/office/drawing/2014/main" id="{B26BFAF8-9670-40AE-A358-F387BAE1DC01}"/>
            </a:ext>
          </a:extLst>
        </xdr:cNvPr>
        <xdr:cNvSpPr>
          <a:spLocks noChangeArrowheads="1"/>
        </xdr:cNvSpPr>
      </xdr:nvSpPr>
      <xdr:spPr bwMode="auto">
        <a:xfrm>
          <a:off x="15411450" y="2419350"/>
          <a:ext cx="1257300" cy="3048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228600</xdr:colOff>
      <xdr:row>36</xdr:row>
      <xdr:rowOff>66675</xdr:rowOff>
    </xdr:from>
    <xdr:to>
      <xdr:col>21</xdr:col>
      <xdr:colOff>152400</xdr:colOff>
      <xdr:row>37</xdr:row>
      <xdr:rowOff>114300</xdr:rowOff>
    </xdr:to>
    <xdr:sp macro="" textlink="">
      <xdr:nvSpPr>
        <xdr:cNvPr id="4" name="円/楕円 1">
          <a:extLst>
            <a:ext uri="{FF2B5EF4-FFF2-40B4-BE49-F238E27FC236}">
              <a16:creationId xmlns:a16="http://schemas.microsoft.com/office/drawing/2014/main" id="{FA6A3DED-4697-4A39-B1B6-A2165DB40420}"/>
            </a:ext>
          </a:extLst>
        </xdr:cNvPr>
        <xdr:cNvSpPr>
          <a:spLocks noChangeArrowheads="1"/>
        </xdr:cNvSpPr>
      </xdr:nvSpPr>
      <xdr:spPr bwMode="auto">
        <a:xfrm>
          <a:off x="13944600" y="6238875"/>
          <a:ext cx="609600" cy="2190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28575</xdr:colOff>
      <xdr:row>24</xdr:row>
      <xdr:rowOff>0</xdr:rowOff>
    </xdr:from>
    <xdr:to>
      <xdr:col>5</xdr:col>
      <xdr:colOff>28575</xdr:colOff>
      <xdr:row>46</xdr:row>
      <xdr:rowOff>0</xdr:rowOff>
    </xdr:to>
    <xdr:cxnSp macro="">
      <xdr:nvCxnSpPr>
        <xdr:cNvPr id="5" name="直線コネクタ 2">
          <a:extLst>
            <a:ext uri="{FF2B5EF4-FFF2-40B4-BE49-F238E27FC236}">
              <a16:creationId xmlns:a16="http://schemas.microsoft.com/office/drawing/2014/main" id="{445F11CA-F07B-4C5B-A60A-320369098992}"/>
            </a:ext>
          </a:extLst>
        </xdr:cNvPr>
        <xdr:cNvCxnSpPr>
          <a:cxnSpLocks noChangeShapeType="1"/>
        </xdr:cNvCxnSpPr>
      </xdr:nvCxnSpPr>
      <xdr:spPr bwMode="auto">
        <a:xfrm flipV="1">
          <a:off x="1847850" y="3686175"/>
          <a:ext cx="0" cy="356235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0</xdr:colOff>
      <xdr:row>24</xdr:row>
      <xdr:rowOff>0</xdr:rowOff>
    </xdr:from>
    <xdr:to>
      <xdr:col>6</xdr:col>
      <xdr:colOff>0</xdr:colOff>
      <xdr:row>45</xdr:row>
      <xdr:rowOff>161925</xdr:rowOff>
    </xdr:to>
    <xdr:cxnSp macro="">
      <xdr:nvCxnSpPr>
        <xdr:cNvPr id="6" name="直線コネクタ 9">
          <a:extLst>
            <a:ext uri="{FF2B5EF4-FFF2-40B4-BE49-F238E27FC236}">
              <a16:creationId xmlns:a16="http://schemas.microsoft.com/office/drawing/2014/main" id="{3BA6AC91-1EAD-4FD9-9036-89F38473685A}"/>
            </a:ext>
          </a:extLst>
        </xdr:cNvPr>
        <xdr:cNvCxnSpPr>
          <a:cxnSpLocks noChangeShapeType="1"/>
        </xdr:cNvCxnSpPr>
      </xdr:nvCxnSpPr>
      <xdr:spPr bwMode="auto">
        <a:xfrm flipV="1">
          <a:off x="4114800" y="4114800"/>
          <a:ext cx="0" cy="3762375"/>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0</xdr:colOff>
      <xdr:row>24</xdr:row>
      <xdr:rowOff>0</xdr:rowOff>
    </xdr:from>
    <xdr:to>
      <xdr:col>8</xdr:col>
      <xdr:colOff>0</xdr:colOff>
      <xdr:row>45</xdr:row>
      <xdr:rowOff>161925</xdr:rowOff>
    </xdr:to>
    <xdr:cxnSp macro="">
      <xdr:nvCxnSpPr>
        <xdr:cNvPr id="7" name="直線コネクタ 21">
          <a:extLst>
            <a:ext uri="{FF2B5EF4-FFF2-40B4-BE49-F238E27FC236}">
              <a16:creationId xmlns:a16="http://schemas.microsoft.com/office/drawing/2014/main" id="{A45AC9E0-A81E-4254-852F-2B52B173D599}"/>
            </a:ext>
          </a:extLst>
        </xdr:cNvPr>
        <xdr:cNvCxnSpPr>
          <a:cxnSpLocks noChangeShapeType="1"/>
        </xdr:cNvCxnSpPr>
      </xdr:nvCxnSpPr>
      <xdr:spPr bwMode="auto">
        <a:xfrm flipV="1">
          <a:off x="5486400" y="4114800"/>
          <a:ext cx="0" cy="3762375"/>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0</xdr:colOff>
      <xdr:row>24</xdr:row>
      <xdr:rowOff>0</xdr:rowOff>
    </xdr:from>
    <xdr:to>
      <xdr:col>9</xdr:col>
      <xdr:colOff>0</xdr:colOff>
      <xdr:row>46</xdr:row>
      <xdr:rowOff>0</xdr:rowOff>
    </xdr:to>
    <xdr:cxnSp macro="">
      <xdr:nvCxnSpPr>
        <xdr:cNvPr id="8" name="直線コネクタ 23">
          <a:extLst>
            <a:ext uri="{FF2B5EF4-FFF2-40B4-BE49-F238E27FC236}">
              <a16:creationId xmlns:a16="http://schemas.microsoft.com/office/drawing/2014/main" id="{D8157E92-5F45-460B-992C-9375A4A018BF}"/>
            </a:ext>
          </a:extLst>
        </xdr:cNvPr>
        <xdr:cNvCxnSpPr>
          <a:cxnSpLocks noChangeShapeType="1"/>
        </xdr:cNvCxnSpPr>
      </xdr:nvCxnSpPr>
      <xdr:spPr bwMode="auto">
        <a:xfrm flipV="1">
          <a:off x="6172200" y="4114800"/>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9525</xdr:colOff>
      <xdr:row>24</xdr:row>
      <xdr:rowOff>0</xdr:rowOff>
    </xdr:from>
    <xdr:to>
      <xdr:col>11</xdr:col>
      <xdr:colOff>9525</xdr:colOff>
      <xdr:row>45</xdr:row>
      <xdr:rowOff>161925</xdr:rowOff>
    </xdr:to>
    <xdr:cxnSp macro="">
      <xdr:nvCxnSpPr>
        <xdr:cNvPr id="9" name="直線コネクタ 25">
          <a:extLst>
            <a:ext uri="{FF2B5EF4-FFF2-40B4-BE49-F238E27FC236}">
              <a16:creationId xmlns:a16="http://schemas.microsoft.com/office/drawing/2014/main" id="{7E2DDF8F-7716-43AE-9C3A-347D0E3B53C7}"/>
            </a:ext>
          </a:extLst>
        </xdr:cNvPr>
        <xdr:cNvCxnSpPr>
          <a:cxnSpLocks noChangeShapeType="1"/>
        </xdr:cNvCxnSpPr>
      </xdr:nvCxnSpPr>
      <xdr:spPr bwMode="auto">
        <a:xfrm flipV="1">
          <a:off x="7553325" y="4114800"/>
          <a:ext cx="0" cy="3762375"/>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23</xdr:row>
      <xdr:rowOff>133350</xdr:rowOff>
    </xdr:from>
    <xdr:to>
      <xdr:col>12</xdr:col>
      <xdr:colOff>0</xdr:colOff>
      <xdr:row>45</xdr:row>
      <xdr:rowOff>133350</xdr:rowOff>
    </xdr:to>
    <xdr:cxnSp macro="">
      <xdr:nvCxnSpPr>
        <xdr:cNvPr id="10" name="直線コネクタ 26">
          <a:extLst>
            <a:ext uri="{FF2B5EF4-FFF2-40B4-BE49-F238E27FC236}">
              <a16:creationId xmlns:a16="http://schemas.microsoft.com/office/drawing/2014/main" id="{F7BA89BF-5205-40EC-82DC-FC4972BC8898}"/>
            </a:ext>
          </a:extLst>
        </xdr:cNvPr>
        <xdr:cNvCxnSpPr>
          <a:cxnSpLocks noChangeShapeType="1"/>
        </xdr:cNvCxnSpPr>
      </xdr:nvCxnSpPr>
      <xdr:spPr bwMode="auto">
        <a:xfrm flipV="1">
          <a:off x="8229600" y="4076700"/>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0</xdr:colOff>
      <xdr:row>24</xdr:row>
      <xdr:rowOff>0</xdr:rowOff>
    </xdr:from>
    <xdr:to>
      <xdr:col>14</xdr:col>
      <xdr:colOff>0</xdr:colOff>
      <xdr:row>46</xdr:row>
      <xdr:rowOff>0</xdr:rowOff>
    </xdr:to>
    <xdr:cxnSp macro="">
      <xdr:nvCxnSpPr>
        <xdr:cNvPr id="11" name="直線コネクタ 27">
          <a:extLst>
            <a:ext uri="{FF2B5EF4-FFF2-40B4-BE49-F238E27FC236}">
              <a16:creationId xmlns:a16="http://schemas.microsoft.com/office/drawing/2014/main" id="{D762C715-A331-45EC-A5A7-A1FF31D9F513}"/>
            </a:ext>
          </a:extLst>
        </xdr:cNvPr>
        <xdr:cNvCxnSpPr>
          <a:cxnSpLocks noChangeShapeType="1"/>
        </xdr:cNvCxnSpPr>
      </xdr:nvCxnSpPr>
      <xdr:spPr bwMode="auto">
        <a:xfrm flipV="1">
          <a:off x="9601200" y="4114800"/>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0</xdr:colOff>
      <xdr:row>24</xdr:row>
      <xdr:rowOff>0</xdr:rowOff>
    </xdr:from>
    <xdr:to>
      <xdr:col>15</xdr:col>
      <xdr:colOff>0</xdr:colOff>
      <xdr:row>46</xdr:row>
      <xdr:rowOff>0</xdr:rowOff>
    </xdr:to>
    <xdr:cxnSp macro="">
      <xdr:nvCxnSpPr>
        <xdr:cNvPr id="12" name="直線コネクタ 29">
          <a:extLst>
            <a:ext uri="{FF2B5EF4-FFF2-40B4-BE49-F238E27FC236}">
              <a16:creationId xmlns:a16="http://schemas.microsoft.com/office/drawing/2014/main" id="{30B82248-DD64-49C8-8C5A-392363098EBA}"/>
            </a:ext>
          </a:extLst>
        </xdr:cNvPr>
        <xdr:cNvCxnSpPr>
          <a:cxnSpLocks noChangeShapeType="1"/>
        </xdr:cNvCxnSpPr>
      </xdr:nvCxnSpPr>
      <xdr:spPr bwMode="auto">
        <a:xfrm flipV="1">
          <a:off x="10287000" y="4114800"/>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23</xdr:row>
      <xdr:rowOff>161925</xdr:rowOff>
    </xdr:from>
    <xdr:to>
      <xdr:col>17</xdr:col>
      <xdr:colOff>0</xdr:colOff>
      <xdr:row>46</xdr:row>
      <xdr:rowOff>0</xdr:rowOff>
    </xdr:to>
    <xdr:cxnSp macro="">
      <xdr:nvCxnSpPr>
        <xdr:cNvPr id="13" name="直線コネクタ 34">
          <a:extLst>
            <a:ext uri="{FF2B5EF4-FFF2-40B4-BE49-F238E27FC236}">
              <a16:creationId xmlns:a16="http://schemas.microsoft.com/office/drawing/2014/main" id="{EF467857-C265-4B62-866F-C624D624B8DA}"/>
            </a:ext>
          </a:extLst>
        </xdr:cNvPr>
        <xdr:cNvCxnSpPr>
          <a:cxnSpLocks noChangeShapeType="1"/>
        </xdr:cNvCxnSpPr>
      </xdr:nvCxnSpPr>
      <xdr:spPr bwMode="auto">
        <a:xfrm flipV="1">
          <a:off x="11658600" y="4105275"/>
          <a:ext cx="0" cy="3781425"/>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0</xdr:colOff>
      <xdr:row>23</xdr:row>
      <xdr:rowOff>161925</xdr:rowOff>
    </xdr:from>
    <xdr:to>
      <xdr:col>18</xdr:col>
      <xdr:colOff>0</xdr:colOff>
      <xdr:row>45</xdr:row>
      <xdr:rowOff>161925</xdr:rowOff>
    </xdr:to>
    <xdr:cxnSp macro="">
      <xdr:nvCxnSpPr>
        <xdr:cNvPr id="14" name="直線コネクタ 35">
          <a:extLst>
            <a:ext uri="{FF2B5EF4-FFF2-40B4-BE49-F238E27FC236}">
              <a16:creationId xmlns:a16="http://schemas.microsoft.com/office/drawing/2014/main" id="{13AC5DCB-8392-4BCA-89E4-ABC5C8D35653}"/>
            </a:ext>
          </a:extLst>
        </xdr:cNvPr>
        <xdr:cNvCxnSpPr>
          <a:cxnSpLocks noChangeShapeType="1"/>
        </xdr:cNvCxnSpPr>
      </xdr:nvCxnSpPr>
      <xdr:spPr bwMode="auto">
        <a:xfrm flipV="1">
          <a:off x="12344400" y="4105275"/>
          <a:ext cx="0" cy="3771900"/>
        </a:xfrm>
        <a:prstGeom prst="line">
          <a:avLst/>
        </a:prstGeom>
        <a:noFill/>
        <a:ln w="6350" algn="ctr">
          <a:solidFill>
            <a:srgbClr val="4F81BD"/>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03E95-8232-40C6-A7DD-5D0E5C5210F4}">
  <sheetPr>
    <tabColor theme="4"/>
  </sheetPr>
  <dimension ref="A1:AE49"/>
  <sheetViews>
    <sheetView tabSelected="1" view="pageBreakPreview" zoomScale="85" zoomScaleNormal="85" zoomScaleSheetLayoutView="85" workbookViewId="0">
      <selection activeCell="N45" sqref="N45:P46"/>
    </sheetView>
  </sheetViews>
  <sheetFormatPr defaultColWidth="9" defaultRowHeight="13.5"/>
  <cols>
    <col min="1" max="1" width="2.875" style="1" customWidth="1"/>
    <col min="2" max="2" width="6.25" style="2" customWidth="1"/>
    <col min="3" max="3" width="5.125" style="2" customWidth="1"/>
    <col min="4" max="4" width="5.25" style="2" customWidth="1"/>
    <col min="5" max="19" width="4.375" style="1" customWidth="1"/>
    <col min="20" max="20" width="3.375" style="1" customWidth="1"/>
    <col min="21" max="31" width="4.375" style="1" customWidth="1"/>
    <col min="32" max="107" width="13.25" style="1" customWidth="1"/>
    <col min="108" max="16384" width="9" style="1"/>
  </cols>
  <sheetData>
    <row r="1" spans="1:31" ht="12.75" customHeight="1">
      <c r="T1" s="3" t="s">
        <v>2</v>
      </c>
      <c r="U1" s="392" t="s">
        <v>4</v>
      </c>
      <c r="V1" s="392"/>
      <c r="W1" s="392"/>
      <c r="X1" s="392"/>
      <c r="Y1" s="392"/>
      <c r="Z1" s="392"/>
      <c r="AA1" s="392"/>
      <c r="AB1" s="393"/>
      <c r="AC1" s="394"/>
      <c r="AD1" s="395"/>
      <c r="AE1" s="49"/>
    </row>
    <row r="2" spans="1:31" ht="12.75" customHeight="1">
      <c r="K2" s="398" t="s">
        <v>3</v>
      </c>
      <c r="L2" s="399"/>
      <c r="M2" s="398"/>
      <c r="N2" s="398"/>
      <c r="O2" s="399"/>
      <c r="P2" s="398"/>
      <c r="Q2" s="398"/>
      <c r="R2" s="398"/>
      <c r="S2" s="398"/>
      <c r="U2" s="392" t="s">
        <v>60</v>
      </c>
      <c r="V2" s="392"/>
      <c r="W2" s="392"/>
      <c r="X2" s="392"/>
      <c r="Y2" s="392"/>
      <c r="Z2" s="392"/>
      <c r="AA2" s="392"/>
      <c r="AB2" s="393"/>
      <c r="AC2" s="396"/>
      <c r="AD2" s="397"/>
      <c r="AE2" s="49"/>
    </row>
    <row r="3" spans="1:31" ht="12.75" customHeight="1">
      <c r="K3" s="398"/>
      <c r="L3" s="399"/>
      <c r="M3" s="398"/>
      <c r="N3" s="398"/>
      <c r="O3" s="399"/>
      <c r="P3" s="398"/>
      <c r="Q3" s="398"/>
      <c r="R3" s="398"/>
      <c r="S3" s="398"/>
      <c r="U3" s="392" t="s">
        <v>61</v>
      </c>
      <c r="V3" s="392"/>
      <c r="W3" s="392"/>
      <c r="X3" s="392"/>
      <c r="Y3" s="392"/>
      <c r="Z3" s="392"/>
      <c r="AA3" s="392"/>
      <c r="AB3" s="393"/>
      <c r="AC3" s="396"/>
      <c r="AD3" s="397"/>
      <c r="AE3" s="49"/>
    </row>
    <row r="4" spans="1:31" ht="2.25" customHeight="1">
      <c r="L4" s="5"/>
      <c r="M4" s="5"/>
      <c r="N4" s="5"/>
      <c r="AC4" s="396"/>
      <c r="AD4" s="397"/>
      <c r="AE4" s="49"/>
    </row>
    <row r="5" spans="1:31" ht="9.75" customHeight="1">
      <c r="A5" s="400" t="s">
        <v>5</v>
      </c>
      <c r="B5" s="401"/>
      <c r="C5" s="401"/>
      <c r="D5" s="402"/>
      <c r="E5" s="406"/>
      <c r="F5" s="407"/>
      <c r="G5" s="407"/>
      <c r="H5" s="408" t="s">
        <v>6</v>
      </c>
      <c r="I5" s="408"/>
      <c r="J5" s="408"/>
      <c r="K5" s="409"/>
      <c r="L5" s="410"/>
      <c r="M5" s="411"/>
      <c r="N5" s="411"/>
      <c r="O5" s="410"/>
      <c r="P5" s="411"/>
      <c r="Q5" s="411"/>
      <c r="R5" s="411"/>
      <c r="S5" s="412"/>
      <c r="T5" s="421" t="s">
        <v>7</v>
      </c>
      <c r="U5" s="316"/>
      <c r="V5" s="317"/>
      <c r="W5" s="422"/>
      <c r="X5" s="423"/>
      <c r="Y5" s="423"/>
      <c r="Z5" s="423"/>
      <c r="AA5" s="423"/>
      <c r="AB5" s="423"/>
      <c r="AC5" s="423"/>
      <c r="AD5" s="424"/>
      <c r="AE5" s="40"/>
    </row>
    <row r="6" spans="1:31" ht="6" customHeight="1">
      <c r="A6" s="400"/>
      <c r="B6" s="401"/>
      <c r="C6" s="401"/>
      <c r="D6" s="402"/>
      <c r="E6" s="407"/>
      <c r="F6" s="407"/>
      <c r="G6" s="407"/>
      <c r="H6" s="408"/>
      <c r="I6" s="408"/>
      <c r="J6" s="408"/>
      <c r="K6" s="413"/>
      <c r="L6" s="414"/>
      <c r="M6" s="415"/>
      <c r="N6" s="415"/>
      <c r="O6" s="414"/>
      <c r="P6" s="415"/>
      <c r="Q6" s="415"/>
      <c r="R6" s="415"/>
      <c r="S6" s="416"/>
      <c r="T6" s="347"/>
      <c r="U6" s="318"/>
      <c r="V6" s="319"/>
      <c r="W6" s="425"/>
      <c r="X6" s="426"/>
      <c r="Y6" s="426"/>
      <c r="Z6" s="426"/>
      <c r="AA6" s="426"/>
      <c r="AB6" s="426"/>
      <c r="AC6" s="426"/>
      <c r="AD6" s="427"/>
      <c r="AE6" s="40"/>
    </row>
    <row r="7" spans="1:31" ht="11.25" customHeight="1">
      <c r="A7" s="403"/>
      <c r="B7" s="404"/>
      <c r="C7" s="404"/>
      <c r="D7" s="405"/>
      <c r="E7" s="407"/>
      <c r="F7" s="407"/>
      <c r="G7" s="407"/>
      <c r="H7" s="408"/>
      <c r="I7" s="408"/>
      <c r="J7" s="408"/>
      <c r="K7" s="417"/>
      <c r="L7" s="418"/>
      <c r="M7" s="419"/>
      <c r="N7" s="419"/>
      <c r="O7" s="418"/>
      <c r="P7" s="419"/>
      <c r="Q7" s="419"/>
      <c r="R7" s="419"/>
      <c r="S7" s="420"/>
      <c r="T7" s="421" t="s">
        <v>8</v>
      </c>
      <c r="U7" s="253"/>
      <c r="V7" s="254"/>
      <c r="W7" s="429"/>
      <c r="X7" s="430"/>
      <c r="Y7" s="430"/>
      <c r="Z7" s="430"/>
      <c r="AA7" s="430"/>
      <c r="AB7" s="430"/>
      <c r="AC7" s="430"/>
      <c r="AD7" s="431"/>
      <c r="AE7" s="78"/>
    </row>
    <row r="8" spans="1:31" ht="13.5" customHeight="1">
      <c r="A8" s="369" t="s">
        <v>97</v>
      </c>
      <c r="B8" s="370"/>
      <c r="C8" s="370"/>
      <c r="D8" s="371"/>
      <c r="E8" s="378"/>
      <c r="F8" s="379"/>
      <c r="G8" s="379"/>
      <c r="H8" s="439" t="s">
        <v>0</v>
      </c>
      <c r="I8" s="379"/>
      <c r="J8" s="379"/>
      <c r="K8" s="442"/>
      <c r="L8" s="445" t="s">
        <v>1</v>
      </c>
      <c r="M8" s="445"/>
      <c r="N8" s="447"/>
      <c r="O8" s="448"/>
      <c r="P8" s="448"/>
      <c r="Q8" s="448"/>
      <c r="R8" s="448"/>
      <c r="S8" s="449"/>
      <c r="T8" s="428"/>
      <c r="U8" s="256"/>
      <c r="V8" s="257"/>
      <c r="W8" s="432"/>
      <c r="X8" s="433"/>
      <c r="Y8" s="433"/>
      <c r="Z8" s="433"/>
      <c r="AA8" s="433"/>
      <c r="AB8" s="433"/>
      <c r="AC8" s="433"/>
      <c r="AD8" s="434"/>
      <c r="AE8" s="78"/>
    </row>
    <row r="9" spans="1:31" ht="14.25" customHeight="1">
      <c r="A9" s="372"/>
      <c r="B9" s="373"/>
      <c r="C9" s="373"/>
      <c r="D9" s="374"/>
      <c r="E9" s="380"/>
      <c r="F9" s="381"/>
      <c r="G9" s="381"/>
      <c r="H9" s="440"/>
      <c r="I9" s="381"/>
      <c r="J9" s="381"/>
      <c r="K9" s="443"/>
      <c r="L9" s="446"/>
      <c r="M9" s="446"/>
      <c r="N9" s="450"/>
      <c r="O9" s="451"/>
      <c r="P9" s="451"/>
      <c r="Q9" s="451"/>
      <c r="R9" s="451"/>
      <c r="S9" s="452"/>
      <c r="T9" s="346" t="s">
        <v>9</v>
      </c>
      <c r="U9" s="316"/>
      <c r="V9" s="317"/>
      <c r="W9" s="348"/>
      <c r="X9" s="349"/>
      <c r="Y9" s="349"/>
      <c r="Z9" s="349"/>
      <c r="AA9" s="349"/>
      <c r="AB9" s="349"/>
      <c r="AC9" s="349"/>
      <c r="AD9" s="350"/>
      <c r="AE9" s="75"/>
    </row>
    <row r="10" spans="1:31" ht="13.5" customHeight="1">
      <c r="A10" s="372"/>
      <c r="B10" s="373"/>
      <c r="C10" s="373"/>
      <c r="D10" s="374"/>
      <c r="E10" s="380"/>
      <c r="F10" s="381"/>
      <c r="G10" s="381"/>
      <c r="H10" s="440"/>
      <c r="I10" s="381"/>
      <c r="J10" s="381"/>
      <c r="K10" s="443"/>
      <c r="L10" s="453" t="s">
        <v>96</v>
      </c>
      <c r="M10" s="454"/>
      <c r="N10" s="344" t="s">
        <v>56</v>
      </c>
      <c r="O10" s="435"/>
      <c r="P10" s="435"/>
      <c r="Q10" s="435"/>
      <c r="R10" s="435"/>
      <c r="S10" s="436"/>
      <c r="T10" s="347"/>
      <c r="U10" s="318"/>
      <c r="V10" s="319"/>
      <c r="W10" s="351"/>
      <c r="X10" s="352"/>
      <c r="Y10" s="352"/>
      <c r="Z10" s="352"/>
      <c r="AA10" s="352"/>
      <c r="AB10" s="352"/>
      <c r="AC10" s="352"/>
      <c r="AD10" s="353"/>
      <c r="AE10" s="75"/>
    </row>
    <row r="11" spans="1:31" ht="13.5" customHeight="1" thickBot="1">
      <c r="A11" s="375"/>
      <c r="B11" s="376"/>
      <c r="C11" s="376"/>
      <c r="D11" s="377"/>
      <c r="E11" s="382"/>
      <c r="F11" s="383"/>
      <c r="G11" s="383"/>
      <c r="H11" s="441"/>
      <c r="I11" s="383"/>
      <c r="J11" s="383"/>
      <c r="K11" s="444"/>
      <c r="L11" s="455"/>
      <c r="M11" s="456"/>
      <c r="N11" s="345"/>
      <c r="O11" s="437"/>
      <c r="P11" s="437"/>
      <c r="Q11" s="437"/>
      <c r="R11" s="437"/>
      <c r="S11" s="438"/>
      <c r="T11" s="354" t="s">
        <v>57</v>
      </c>
      <c r="U11" s="355"/>
      <c r="V11" s="356"/>
      <c r="W11" s="360">
        <f>W9*0.1</f>
        <v>0</v>
      </c>
      <c r="X11" s="361"/>
      <c r="Y11" s="361"/>
      <c r="Z11" s="361"/>
      <c r="AA11" s="361"/>
      <c r="AB11" s="361"/>
      <c r="AC11" s="361"/>
      <c r="AD11" s="362"/>
      <c r="AE11" s="75"/>
    </row>
    <row r="12" spans="1:31" ht="13.5" customHeight="1">
      <c r="A12" s="384"/>
      <c r="B12" s="385"/>
      <c r="C12" s="385"/>
      <c r="D12" s="386"/>
      <c r="E12" s="387" t="s">
        <v>100</v>
      </c>
      <c r="F12" s="388"/>
      <c r="G12" s="388"/>
      <c r="H12" s="388"/>
      <c r="I12" s="388"/>
      <c r="J12" s="388"/>
      <c r="K12" s="388"/>
      <c r="L12" s="388"/>
      <c r="M12" s="388"/>
      <c r="N12" s="389"/>
      <c r="O12" s="390"/>
      <c r="P12" s="390"/>
      <c r="Q12" s="390"/>
      <c r="R12" s="390"/>
      <c r="S12" s="391"/>
      <c r="T12" s="357"/>
      <c r="U12" s="358"/>
      <c r="V12" s="359"/>
      <c r="W12" s="363"/>
      <c r="X12" s="364"/>
      <c r="Y12" s="364"/>
      <c r="Z12" s="364"/>
      <c r="AA12" s="364"/>
      <c r="AB12" s="364"/>
      <c r="AC12" s="364"/>
      <c r="AD12" s="365"/>
      <c r="AE12" s="75"/>
    </row>
    <row r="13" spans="1:31" ht="13.5" customHeight="1">
      <c r="A13" s="326" t="s">
        <v>10</v>
      </c>
      <c r="B13" s="327"/>
      <c r="C13" s="327"/>
      <c r="D13" s="328"/>
      <c r="E13" s="367"/>
      <c r="F13" s="368"/>
      <c r="G13" s="368"/>
      <c r="H13" s="368"/>
      <c r="I13" s="368"/>
      <c r="J13" s="368"/>
      <c r="K13" s="368"/>
      <c r="L13" s="368"/>
      <c r="M13" s="368"/>
      <c r="N13" s="368"/>
      <c r="O13" s="368"/>
      <c r="P13" s="368"/>
      <c r="Q13" s="77"/>
      <c r="R13" s="77"/>
      <c r="S13" s="76"/>
      <c r="T13" s="366" t="s">
        <v>12</v>
      </c>
      <c r="U13" s="332"/>
      <c r="V13" s="332"/>
      <c r="W13" s="360">
        <f>W9+W11</f>
        <v>0</v>
      </c>
      <c r="X13" s="361"/>
      <c r="Y13" s="361"/>
      <c r="Z13" s="361"/>
      <c r="AA13" s="361"/>
      <c r="AB13" s="361"/>
      <c r="AC13" s="361"/>
      <c r="AD13" s="362"/>
      <c r="AE13" s="75"/>
    </row>
    <row r="14" spans="1:31" ht="13.5" customHeight="1">
      <c r="A14" s="326" t="s">
        <v>11</v>
      </c>
      <c r="B14" s="327"/>
      <c r="C14" s="327"/>
      <c r="D14" s="328"/>
      <c r="E14" s="329"/>
      <c r="F14" s="330"/>
      <c r="G14" s="330"/>
      <c r="H14" s="330"/>
      <c r="I14" s="330"/>
      <c r="J14" s="330"/>
      <c r="K14" s="330"/>
      <c r="L14" s="330"/>
      <c r="M14" s="330"/>
      <c r="N14" s="330"/>
      <c r="O14" s="330"/>
      <c r="P14" s="330"/>
      <c r="Q14" s="314"/>
      <c r="R14" s="314"/>
      <c r="S14" s="315"/>
      <c r="T14" s="331"/>
      <c r="U14" s="332"/>
      <c r="V14" s="332"/>
      <c r="W14" s="363"/>
      <c r="X14" s="364"/>
      <c r="Y14" s="364"/>
      <c r="Z14" s="364"/>
      <c r="AA14" s="364"/>
      <c r="AB14" s="364"/>
      <c r="AC14" s="364"/>
      <c r="AD14" s="365"/>
      <c r="AE14" s="75"/>
    </row>
    <row r="15" spans="1:31" ht="12.75" customHeight="1">
      <c r="A15" s="326"/>
      <c r="B15" s="327"/>
      <c r="C15" s="327"/>
      <c r="D15" s="328"/>
      <c r="E15" s="329"/>
      <c r="F15" s="330"/>
      <c r="G15" s="330"/>
      <c r="H15" s="330"/>
      <c r="I15" s="330"/>
      <c r="J15" s="330"/>
      <c r="K15" s="330"/>
      <c r="L15" s="330"/>
      <c r="M15" s="330"/>
      <c r="N15" s="330"/>
      <c r="O15" s="330"/>
      <c r="P15" s="330"/>
      <c r="Q15" s="314"/>
      <c r="R15" s="314"/>
      <c r="S15" s="315"/>
      <c r="T15" s="264" t="s">
        <v>14</v>
      </c>
      <c r="U15" s="316"/>
      <c r="V15" s="317"/>
      <c r="W15" s="320" t="s">
        <v>15</v>
      </c>
      <c r="X15" s="321"/>
      <c r="Y15" s="321"/>
      <c r="Z15" s="321"/>
      <c r="AA15" s="321"/>
      <c r="AB15" s="321"/>
      <c r="AC15" s="321"/>
      <c r="AD15" s="322"/>
      <c r="AE15" s="74"/>
    </row>
    <row r="16" spans="1:31" ht="12.75" customHeight="1">
      <c r="A16" s="326" t="s">
        <v>13</v>
      </c>
      <c r="B16" s="327"/>
      <c r="C16" s="327"/>
      <c r="D16" s="328"/>
      <c r="E16" s="329"/>
      <c r="F16" s="330"/>
      <c r="G16" s="330"/>
      <c r="H16" s="330"/>
      <c r="I16" s="330"/>
      <c r="J16" s="330"/>
      <c r="K16" s="330"/>
      <c r="L16" s="330"/>
      <c r="M16" s="330"/>
      <c r="N16" s="330"/>
      <c r="O16" s="330"/>
      <c r="P16" s="330"/>
      <c r="Q16" s="73"/>
      <c r="R16" s="73"/>
      <c r="S16" s="72"/>
      <c r="T16" s="265"/>
      <c r="U16" s="318"/>
      <c r="V16" s="319"/>
      <c r="W16" s="323"/>
      <c r="X16" s="324"/>
      <c r="Y16" s="324"/>
      <c r="Z16" s="324"/>
      <c r="AA16" s="324"/>
      <c r="AB16" s="324"/>
      <c r="AC16" s="324"/>
      <c r="AD16" s="325"/>
      <c r="AE16" s="74"/>
    </row>
    <row r="17" spans="1:31" ht="12.75" customHeight="1">
      <c r="A17" s="326"/>
      <c r="B17" s="327"/>
      <c r="C17" s="327"/>
      <c r="D17" s="328"/>
      <c r="E17" s="329"/>
      <c r="F17" s="330"/>
      <c r="G17" s="330"/>
      <c r="H17" s="330"/>
      <c r="I17" s="330"/>
      <c r="J17" s="330"/>
      <c r="K17" s="330"/>
      <c r="L17" s="330"/>
      <c r="M17" s="330"/>
      <c r="N17" s="330"/>
      <c r="O17" s="330"/>
      <c r="P17" s="330"/>
      <c r="Q17" s="73"/>
      <c r="R17" s="73"/>
      <c r="S17" s="72"/>
      <c r="T17" s="331" t="s">
        <v>17</v>
      </c>
      <c r="U17" s="332"/>
      <c r="V17" s="332"/>
      <c r="W17" s="334" t="s">
        <v>18</v>
      </c>
      <c r="X17" s="335"/>
      <c r="Y17" s="335"/>
      <c r="Z17" s="335"/>
      <c r="AA17" s="335"/>
      <c r="AB17" s="335"/>
      <c r="AC17" s="335"/>
      <c r="AD17" s="336"/>
      <c r="AE17" s="6"/>
    </row>
    <row r="18" spans="1:31" ht="12.75" customHeight="1" thickBot="1">
      <c r="A18" s="337" t="s">
        <v>16</v>
      </c>
      <c r="B18" s="338"/>
      <c r="C18" s="338"/>
      <c r="D18" s="339"/>
      <c r="E18" s="340"/>
      <c r="F18" s="341"/>
      <c r="G18" s="341"/>
      <c r="H18" s="341"/>
      <c r="I18" s="341"/>
      <c r="J18" s="341"/>
      <c r="K18" s="341"/>
      <c r="L18" s="341"/>
      <c r="M18" s="341"/>
      <c r="N18" s="341"/>
      <c r="O18" s="341"/>
      <c r="P18" s="341"/>
      <c r="Q18" s="71"/>
      <c r="R18" s="71"/>
      <c r="S18" s="70"/>
      <c r="T18" s="317"/>
      <c r="U18" s="333"/>
      <c r="V18" s="333"/>
      <c r="W18" s="90" t="s">
        <v>19</v>
      </c>
      <c r="X18" s="69">
        <v>100</v>
      </c>
      <c r="Y18" s="91" t="s">
        <v>20</v>
      </c>
      <c r="Z18" s="39" t="s">
        <v>59</v>
      </c>
      <c r="AA18" s="91">
        <f>100-X18</f>
        <v>0</v>
      </c>
      <c r="AB18" s="91" t="s">
        <v>20</v>
      </c>
      <c r="AC18" s="342" t="s">
        <v>62</v>
      </c>
      <c r="AD18" s="343"/>
      <c r="AE18" s="6"/>
    </row>
    <row r="19" spans="1:31" ht="12.75" customHeight="1">
      <c r="A19" s="306"/>
      <c r="B19" s="307"/>
      <c r="C19" s="307"/>
      <c r="D19" s="307"/>
      <c r="E19" s="301"/>
      <c r="F19" s="310" t="s">
        <v>101</v>
      </c>
      <c r="G19" s="310"/>
      <c r="H19" s="312"/>
      <c r="I19" s="297" t="s">
        <v>102</v>
      </c>
      <c r="J19" s="298"/>
      <c r="K19" s="301"/>
      <c r="L19" s="297" t="s">
        <v>102</v>
      </c>
      <c r="M19" s="298"/>
      <c r="N19" s="301"/>
      <c r="O19" s="297" t="s">
        <v>102</v>
      </c>
      <c r="P19" s="298"/>
      <c r="Q19" s="301"/>
      <c r="R19" s="297" t="s">
        <v>102</v>
      </c>
      <c r="S19" s="298"/>
      <c r="T19" s="303" t="s">
        <v>22</v>
      </c>
      <c r="U19" s="303"/>
      <c r="V19" s="303"/>
      <c r="W19" s="303"/>
      <c r="X19" s="280"/>
      <c r="Y19" s="280"/>
      <c r="Z19" s="280"/>
      <c r="AA19" s="280"/>
      <c r="AB19" s="280"/>
      <c r="AC19" s="280"/>
      <c r="AD19" s="286"/>
      <c r="AE19" s="42"/>
    </row>
    <row r="20" spans="1:31" ht="12.75" customHeight="1">
      <c r="A20" s="308"/>
      <c r="B20" s="309"/>
      <c r="C20" s="309"/>
      <c r="D20" s="309"/>
      <c r="E20" s="302"/>
      <c r="F20" s="311"/>
      <c r="G20" s="311"/>
      <c r="H20" s="313"/>
      <c r="I20" s="299"/>
      <c r="J20" s="300"/>
      <c r="K20" s="302"/>
      <c r="L20" s="299"/>
      <c r="M20" s="300"/>
      <c r="N20" s="302"/>
      <c r="O20" s="299"/>
      <c r="P20" s="300"/>
      <c r="Q20" s="302"/>
      <c r="R20" s="299"/>
      <c r="S20" s="300"/>
      <c r="T20" s="304"/>
      <c r="U20" s="304"/>
      <c r="V20" s="304"/>
      <c r="W20" s="304"/>
      <c r="X20" s="287"/>
      <c r="Y20" s="287"/>
      <c r="Z20" s="287"/>
      <c r="AA20" s="287"/>
      <c r="AB20" s="287"/>
      <c r="AC20" s="287"/>
      <c r="AD20" s="288"/>
      <c r="AE20" s="42"/>
    </row>
    <row r="21" spans="1:31" ht="12.75" customHeight="1">
      <c r="A21" s="289" t="s">
        <v>21</v>
      </c>
      <c r="B21" s="290"/>
      <c r="C21" s="290"/>
      <c r="D21" s="290"/>
      <c r="E21" s="291" t="s">
        <v>89</v>
      </c>
      <c r="F21" s="292"/>
      <c r="G21" s="293"/>
      <c r="H21" s="292" t="s">
        <v>89</v>
      </c>
      <c r="I21" s="292"/>
      <c r="J21" s="293"/>
      <c r="K21" s="291" t="s">
        <v>89</v>
      </c>
      <c r="L21" s="292"/>
      <c r="M21" s="293"/>
      <c r="N21" s="291" t="s">
        <v>89</v>
      </c>
      <c r="O21" s="292"/>
      <c r="P21" s="293"/>
      <c r="Q21" s="291" t="s">
        <v>89</v>
      </c>
      <c r="R21" s="292"/>
      <c r="S21" s="292"/>
      <c r="T21" s="305"/>
      <c r="U21" s="304"/>
      <c r="V21" s="304"/>
      <c r="W21" s="304"/>
      <c r="X21" s="287"/>
      <c r="Y21" s="287"/>
      <c r="Z21" s="287"/>
      <c r="AA21" s="287"/>
      <c r="AB21" s="287"/>
      <c r="AC21" s="287"/>
      <c r="AD21" s="288"/>
      <c r="AE21" s="42"/>
    </row>
    <row r="22" spans="1:31" ht="12.75" customHeight="1" thickBot="1">
      <c r="A22" s="289"/>
      <c r="B22" s="290"/>
      <c r="C22" s="290"/>
      <c r="D22" s="290"/>
      <c r="E22" s="294"/>
      <c r="F22" s="295"/>
      <c r="G22" s="296"/>
      <c r="H22" s="295"/>
      <c r="I22" s="295"/>
      <c r="J22" s="296"/>
      <c r="K22" s="294"/>
      <c r="L22" s="295"/>
      <c r="M22" s="296"/>
      <c r="N22" s="294"/>
      <c r="O22" s="295"/>
      <c r="P22" s="296"/>
      <c r="Q22" s="294"/>
      <c r="R22" s="295"/>
      <c r="S22" s="295"/>
      <c r="T22" s="305"/>
      <c r="U22" s="304"/>
      <c r="V22" s="304"/>
      <c r="W22" s="304"/>
      <c r="X22" s="287"/>
      <c r="Y22" s="287"/>
      <c r="Z22" s="287"/>
      <c r="AA22" s="287"/>
      <c r="AB22" s="287"/>
      <c r="AC22" s="287"/>
      <c r="AD22" s="288"/>
      <c r="AE22" s="42"/>
    </row>
    <row r="23" spans="1:31" ht="12.75" customHeight="1">
      <c r="A23" s="282" t="s">
        <v>23</v>
      </c>
      <c r="B23" s="283"/>
      <c r="C23" s="283"/>
      <c r="D23" s="283"/>
      <c r="E23" s="188" t="s">
        <v>24</v>
      </c>
      <c r="F23" s="189">
        <v>1</v>
      </c>
      <c r="G23" s="190" t="s">
        <v>25</v>
      </c>
      <c r="H23" s="189" t="s">
        <v>24</v>
      </c>
      <c r="I23" s="189">
        <v>2</v>
      </c>
      <c r="J23" s="190" t="s">
        <v>25</v>
      </c>
      <c r="K23" s="188" t="s">
        <v>24</v>
      </c>
      <c r="L23" s="189">
        <v>3</v>
      </c>
      <c r="M23" s="190" t="s">
        <v>25</v>
      </c>
      <c r="N23" s="188" t="s">
        <v>24</v>
      </c>
      <c r="O23" s="189">
        <v>4</v>
      </c>
      <c r="P23" s="190" t="s">
        <v>25</v>
      </c>
      <c r="Q23" s="188" t="s">
        <v>24</v>
      </c>
      <c r="R23" s="189">
        <v>5</v>
      </c>
      <c r="S23" s="189" t="s">
        <v>25</v>
      </c>
      <c r="T23" s="276" t="s">
        <v>88</v>
      </c>
      <c r="U23" s="277"/>
      <c r="V23" s="278"/>
      <c r="W23" s="279" t="s">
        <v>87</v>
      </c>
      <c r="X23" s="280"/>
      <c r="Y23" s="280"/>
      <c r="Z23" s="280"/>
      <c r="AA23" s="280"/>
      <c r="AB23" s="280"/>
      <c r="AC23" s="280"/>
      <c r="AD23" s="281"/>
      <c r="AE23" s="42"/>
    </row>
    <row r="24" spans="1:31" ht="12.75" customHeight="1">
      <c r="A24" s="284"/>
      <c r="B24" s="285"/>
      <c r="C24" s="285"/>
      <c r="D24" s="285"/>
      <c r="E24" s="275"/>
      <c r="F24" s="269"/>
      <c r="G24" s="274"/>
      <c r="H24" s="269"/>
      <c r="I24" s="269"/>
      <c r="J24" s="274"/>
      <c r="K24" s="275"/>
      <c r="L24" s="269"/>
      <c r="M24" s="274"/>
      <c r="N24" s="275"/>
      <c r="O24" s="269"/>
      <c r="P24" s="274"/>
      <c r="Q24" s="275"/>
      <c r="R24" s="269"/>
      <c r="S24" s="269"/>
      <c r="T24" s="255"/>
      <c r="U24" s="256"/>
      <c r="V24" s="257"/>
      <c r="W24" s="261"/>
      <c r="X24" s="262"/>
      <c r="Y24" s="262"/>
      <c r="Z24" s="262"/>
      <c r="AA24" s="262"/>
      <c r="AB24" s="262"/>
      <c r="AC24" s="262"/>
      <c r="AD24" s="263"/>
      <c r="AE24" s="42"/>
    </row>
    <row r="25" spans="1:31" ht="12.75" customHeight="1">
      <c r="A25" s="264">
        <v>1</v>
      </c>
      <c r="B25" s="266" t="s">
        <v>26</v>
      </c>
      <c r="C25" s="266"/>
      <c r="D25" s="266"/>
      <c r="E25" s="248"/>
      <c r="F25" s="249"/>
      <c r="G25" s="267"/>
      <c r="H25" s="248"/>
      <c r="I25" s="249"/>
      <c r="J25" s="267"/>
      <c r="K25" s="248"/>
      <c r="L25" s="249"/>
      <c r="M25" s="267"/>
      <c r="N25" s="248"/>
      <c r="O25" s="249"/>
      <c r="P25" s="267"/>
      <c r="Q25" s="248"/>
      <c r="R25" s="249"/>
      <c r="S25" s="249"/>
      <c r="T25" s="252" t="s">
        <v>86</v>
      </c>
      <c r="U25" s="253"/>
      <c r="V25" s="254"/>
      <c r="W25" s="258" t="s">
        <v>85</v>
      </c>
      <c r="X25" s="259"/>
      <c r="Y25" s="259"/>
      <c r="Z25" s="259"/>
      <c r="AA25" s="259"/>
      <c r="AB25" s="259"/>
      <c r="AC25" s="259"/>
      <c r="AD25" s="260"/>
      <c r="AE25" s="42"/>
    </row>
    <row r="26" spans="1:31" ht="12.75" customHeight="1">
      <c r="A26" s="265"/>
      <c r="B26" s="194"/>
      <c r="C26" s="194"/>
      <c r="D26" s="194"/>
      <c r="E26" s="250"/>
      <c r="F26" s="251"/>
      <c r="G26" s="268"/>
      <c r="H26" s="250"/>
      <c r="I26" s="251"/>
      <c r="J26" s="268"/>
      <c r="K26" s="250"/>
      <c r="L26" s="251"/>
      <c r="M26" s="268"/>
      <c r="N26" s="250"/>
      <c r="O26" s="251"/>
      <c r="P26" s="268"/>
      <c r="Q26" s="250"/>
      <c r="R26" s="251"/>
      <c r="S26" s="251"/>
      <c r="T26" s="255"/>
      <c r="U26" s="256"/>
      <c r="V26" s="257"/>
      <c r="W26" s="261"/>
      <c r="X26" s="262"/>
      <c r="Y26" s="262"/>
      <c r="Z26" s="262"/>
      <c r="AA26" s="262"/>
      <c r="AB26" s="262"/>
      <c r="AC26" s="262"/>
      <c r="AD26" s="263"/>
      <c r="AE26" s="42"/>
    </row>
    <row r="27" spans="1:31" ht="12.75" customHeight="1">
      <c r="A27" s="205">
        <v>2</v>
      </c>
      <c r="B27" s="207" t="s">
        <v>28</v>
      </c>
      <c r="C27" s="207"/>
      <c r="D27" s="207"/>
      <c r="E27" s="209">
        <f>ROUNDDOWN(E25,-4)</f>
        <v>0</v>
      </c>
      <c r="F27" s="210"/>
      <c r="G27" s="211"/>
      <c r="H27" s="209">
        <f>ROUNDDOWN(H25,-4)</f>
        <v>0</v>
      </c>
      <c r="I27" s="210"/>
      <c r="J27" s="211"/>
      <c r="K27" s="209">
        <f>ROUNDDOWN(K25,-4)</f>
        <v>0</v>
      </c>
      <c r="L27" s="210"/>
      <c r="M27" s="211"/>
      <c r="N27" s="209">
        <f>ROUNDDOWN(N25,-4)</f>
        <v>0</v>
      </c>
      <c r="O27" s="210"/>
      <c r="P27" s="211"/>
      <c r="Q27" s="209">
        <f>ROUNDDOWN(Q25,-4)</f>
        <v>0</v>
      </c>
      <c r="R27" s="210"/>
      <c r="S27" s="211"/>
      <c r="T27" s="252" t="s">
        <v>84</v>
      </c>
      <c r="U27" s="253"/>
      <c r="V27" s="254"/>
      <c r="W27" s="189" t="s">
        <v>83</v>
      </c>
      <c r="X27" s="189"/>
      <c r="Y27" s="189"/>
      <c r="Z27" s="189"/>
      <c r="AA27" s="189"/>
      <c r="AB27" s="270" t="s">
        <v>27</v>
      </c>
      <c r="AC27" s="270"/>
      <c r="AD27" s="271"/>
      <c r="AE27" s="7"/>
    </row>
    <row r="28" spans="1:31" ht="12.75" customHeight="1">
      <c r="A28" s="240"/>
      <c r="B28" s="241"/>
      <c r="C28" s="241"/>
      <c r="D28" s="241"/>
      <c r="E28" s="137"/>
      <c r="F28" s="138"/>
      <c r="G28" s="139"/>
      <c r="H28" s="137"/>
      <c r="I28" s="138"/>
      <c r="J28" s="139"/>
      <c r="K28" s="137"/>
      <c r="L28" s="138"/>
      <c r="M28" s="139"/>
      <c r="N28" s="137"/>
      <c r="O28" s="138"/>
      <c r="P28" s="139"/>
      <c r="Q28" s="137"/>
      <c r="R28" s="138"/>
      <c r="S28" s="139"/>
      <c r="T28" s="255"/>
      <c r="U28" s="256"/>
      <c r="V28" s="257"/>
      <c r="W28" s="269"/>
      <c r="X28" s="269"/>
      <c r="Y28" s="269"/>
      <c r="Z28" s="269"/>
      <c r="AA28" s="269"/>
      <c r="AB28" s="272"/>
      <c r="AC28" s="272"/>
      <c r="AD28" s="273"/>
      <c r="AE28" s="7"/>
    </row>
    <row r="29" spans="1:31" ht="12.75" customHeight="1">
      <c r="A29" s="205">
        <v>3</v>
      </c>
      <c r="B29" s="207" t="s">
        <v>31</v>
      </c>
      <c r="C29" s="207"/>
      <c r="D29" s="207"/>
      <c r="E29" s="209">
        <f>E27*0.9</f>
        <v>0</v>
      </c>
      <c r="F29" s="210"/>
      <c r="G29" s="211"/>
      <c r="H29" s="209">
        <f>H27*0.9</f>
        <v>0</v>
      </c>
      <c r="I29" s="210"/>
      <c r="J29" s="211"/>
      <c r="K29" s="209">
        <f>K27*0.9</f>
        <v>0</v>
      </c>
      <c r="L29" s="210"/>
      <c r="M29" s="211"/>
      <c r="N29" s="209">
        <f>N27*0.9</f>
        <v>0</v>
      </c>
      <c r="O29" s="210"/>
      <c r="P29" s="211"/>
      <c r="Q29" s="209">
        <f>Q27*1</f>
        <v>0</v>
      </c>
      <c r="R29" s="210"/>
      <c r="S29" s="211"/>
      <c r="T29" s="216" t="s">
        <v>29</v>
      </c>
      <c r="U29" s="217"/>
      <c r="V29" s="218"/>
      <c r="W29" s="242"/>
      <c r="X29" s="243"/>
      <c r="Y29" s="243"/>
      <c r="Z29" s="243"/>
      <c r="AA29" s="243"/>
      <c r="AB29" s="243"/>
      <c r="AC29" s="243"/>
      <c r="AD29" s="244"/>
      <c r="AE29" s="43"/>
    </row>
    <row r="30" spans="1:31" ht="12.75" customHeight="1">
      <c r="A30" s="240"/>
      <c r="B30" s="241"/>
      <c r="C30" s="241"/>
      <c r="D30" s="241"/>
      <c r="E30" s="137"/>
      <c r="F30" s="138"/>
      <c r="G30" s="139"/>
      <c r="H30" s="137"/>
      <c r="I30" s="138"/>
      <c r="J30" s="139"/>
      <c r="K30" s="137"/>
      <c r="L30" s="138"/>
      <c r="M30" s="139"/>
      <c r="N30" s="137"/>
      <c r="O30" s="138"/>
      <c r="P30" s="139"/>
      <c r="Q30" s="137"/>
      <c r="R30" s="138"/>
      <c r="S30" s="139"/>
      <c r="T30" s="222" t="s">
        <v>30</v>
      </c>
      <c r="U30" s="223"/>
      <c r="V30" s="224"/>
      <c r="W30" s="245"/>
      <c r="X30" s="246"/>
      <c r="Y30" s="246"/>
      <c r="Z30" s="246"/>
      <c r="AA30" s="246"/>
      <c r="AB30" s="246"/>
      <c r="AC30" s="246"/>
      <c r="AD30" s="247"/>
      <c r="AE30" s="43"/>
    </row>
    <row r="31" spans="1:31" ht="12.75" customHeight="1">
      <c r="A31" s="205">
        <v>4</v>
      </c>
      <c r="B31" s="207" t="s">
        <v>33</v>
      </c>
      <c r="C31" s="207"/>
      <c r="D31" s="207"/>
      <c r="E31" s="209">
        <v>0</v>
      </c>
      <c r="F31" s="210"/>
      <c r="G31" s="211"/>
      <c r="H31" s="209">
        <f>SUM(E31,E33)</f>
        <v>0</v>
      </c>
      <c r="I31" s="210"/>
      <c r="J31" s="211"/>
      <c r="K31" s="209">
        <f>SUM(H31,H33)</f>
        <v>0</v>
      </c>
      <c r="L31" s="210"/>
      <c r="M31" s="211"/>
      <c r="N31" s="209">
        <f>SUM(K31,K33)</f>
        <v>0</v>
      </c>
      <c r="O31" s="210"/>
      <c r="P31" s="211"/>
      <c r="Q31" s="209">
        <f>SUM(N31,N33)</f>
        <v>0</v>
      </c>
      <c r="R31" s="210"/>
      <c r="S31" s="211"/>
      <c r="T31" s="216" t="s">
        <v>32</v>
      </c>
      <c r="U31" s="217"/>
      <c r="V31" s="218"/>
      <c r="W31" s="225"/>
      <c r="X31" s="226"/>
      <c r="Y31" s="226"/>
      <c r="Z31" s="226"/>
      <c r="AA31" s="226"/>
      <c r="AB31" s="226"/>
      <c r="AC31" s="226"/>
      <c r="AD31" s="227"/>
      <c r="AE31" s="46"/>
    </row>
    <row r="32" spans="1:31" ht="12.75" customHeight="1">
      <c r="A32" s="206"/>
      <c r="B32" s="208"/>
      <c r="C32" s="208"/>
      <c r="D32" s="208"/>
      <c r="E32" s="134"/>
      <c r="F32" s="135"/>
      <c r="G32" s="136"/>
      <c r="H32" s="134"/>
      <c r="I32" s="135"/>
      <c r="J32" s="136"/>
      <c r="K32" s="134"/>
      <c r="L32" s="135"/>
      <c r="M32" s="136"/>
      <c r="N32" s="134"/>
      <c r="O32" s="135"/>
      <c r="P32" s="136"/>
      <c r="Q32" s="134"/>
      <c r="R32" s="135"/>
      <c r="S32" s="136"/>
      <c r="T32" s="219"/>
      <c r="U32" s="220"/>
      <c r="V32" s="221"/>
      <c r="W32" s="228"/>
      <c r="X32" s="229"/>
      <c r="Y32" s="229"/>
      <c r="Z32" s="229"/>
      <c r="AA32" s="229"/>
      <c r="AB32" s="229"/>
      <c r="AC32" s="229"/>
      <c r="AD32" s="230"/>
      <c r="AE32" s="46"/>
    </row>
    <row r="33" spans="1:31" ht="12.75" customHeight="1">
      <c r="A33" s="171">
        <v>5</v>
      </c>
      <c r="B33" s="173" t="s">
        <v>35</v>
      </c>
      <c r="C33" s="173"/>
      <c r="D33" s="173"/>
      <c r="E33" s="158">
        <f>E29-E31</f>
        <v>0</v>
      </c>
      <c r="F33" s="159"/>
      <c r="G33" s="175"/>
      <c r="H33" s="158">
        <f>H29-H31</f>
        <v>0</v>
      </c>
      <c r="I33" s="159"/>
      <c r="J33" s="175"/>
      <c r="K33" s="158">
        <f>K29-K31</f>
        <v>0</v>
      </c>
      <c r="L33" s="159"/>
      <c r="M33" s="175"/>
      <c r="N33" s="158">
        <f>N29-N31</f>
        <v>0</v>
      </c>
      <c r="O33" s="159"/>
      <c r="P33" s="175"/>
      <c r="Q33" s="158">
        <f>Q29-Q31</f>
        <v>0</v>
      </c>
      <c r="R33" s="159"/>
      <c r="S33" s="175"/>
      <c r="T33" s="222"/>
      <c r="U33" s="223"/>
      <c r="V33" s="224"/>
      <c r="W33" s="228"/>
      <c r="X33" s="229"/>
      <c r="Y33" s="229"/>
      <c r="Z33" s="229"/>
      <c r="AA33" s="229"/>
      <c r="AB33" s="229"/>
      <c r="AC33" s="229"/>
      <c r="AD33" s="230"/>
      <c r="AE33" s="46"/>
    </row>
    <row r="34" spans="1:31" ht="12.75" customHeight="1">
      <c r="A34" s="180"/>
      <c r="B34" s="181"/>
      <c r="C34" s="181"/>
      <c r="D34" s="181"/>
      <c r="E34" s="161"/>
      <c r="F34" s="162"/>
      <c r="G34" s="182"/>
      <c r="H34" s="161"/>
      <c r="I34" s="162"/>
      <c r="J34" s="182"/>
      <c r="K34" s="161"/>
      <c r="L34" s="162"/>
      <c r="M34" s="182"/>
      <c r="N34" s="161"/>
      <c r="O34" s="162"/>
      <c r="P34" s="182"/>
      <c r="Q34" s="161"/>
      <c r="R34" s="162"/>
      <c r="S34" s="182"/>
      <c r="T34" s="231" t="s">
        <v>34</v>
      </c>
      <c r="U34" s="232"/>
      <c r="V34" s="233"/>
      <c r="W34" s="237"/>
      <c r="X34" s="238"/>
      <c r="Y34" s="238"/>
      <c r="Z34" s="238"/>
      <c r="AA34" s="238"/>
      <c r="AB34" s="238"/>
      <c r="AC34" s="238"/>
      <c r="AD34" s="239"/>
      <c r="AE34" s="68"/>
    </row>
    <row r="35" spans="1:31" ht="12.75" customHeight="1">
      <c r="A35" s="206">
        <v>6</v>
      </c>
      <c r="B35" s="208" t="s">
        <v>36</v>
      </c>
      <c r="C35" s="208"/>
      <c r="D35" s="208"/>
      <c r="E35" s="134">
        <f>SUM(E31:G34)</f>
        <v>0</v>
      </c>
      <c r="F35" s="135"/>
      <c r="G35" s="136"/>
      <c r="H35" s="134">
        <f>SUM(H31:J34)</f>
        <v>0</v>
      </c>
      <c r="I35" s="135"/>
      <c r="J35" s="136"/>
      <c r="K35" s="134">
        <f>SUM(K31:M34)</f>
        <v>0</v>
      </c>
      <c r="L35" s="135"/>
      <c r="M35" s="136"/>
      <c r="N35" s="134">
        <f>SUM(N31:P34)</f>
        <v>0</v>
      </c>
      <c r="O35" s="135"/>
      <c r="P35" s="136"/>
      <c r="Q35" s="134">
        <f>SUM(Q31:S34)</f>
        <v>0</v>
      </c>
      <c r="R35" s="135"/>
      <c r="S35" s="136"/>
      <c r="T35" s="234"/>
      <c r="U35" s="235"/>
      <c r="V35" s="236"/>
      <c r="W35" s="8"/>
      <c r="X35" s="9"/>
      <c r="Y35" s="9"/>
      <c r="Z35" s="9"/>
      <c r="AA35" s="9"/>
      <c r="AB35" s="9"/>
      <c r="AC35" s="9"/>
      <c r="AD35" s="10"/>
      <c r="AE35" s="9"/>
    </row>
    <row r="36" spans="1:31" ht="12.75" customHeight="1">
      <c r="A36" s="240"/>
      <c r="B36" s="241"/>
      <c r="C36" s="241"/>
      <c r="D36" s="241"/>
      <c r="E36" s="137"/>
      <c r="F36" s="138"/>
      <c r="G36" s="139"/>
      <c r="H36" s="137"/>
      <c r="I36" s="138"/>
      <c r="J36" s="139"/>
      <c r="K36" s="137"/>
      <c r="L36" s="138"/>
      <c r="M36" s="139"/>
      <c r="N36" s="137"/>
      <c r="O36" s="138"/>
      <c r="P36" s="139"/>
      <c r="Q36" s="137"/>
      <c r="R36" s="138"/>
      <c r="S36" s="139"/>
      <c r="T36" s="234"/>
      <c r="U36" s="235"/>
      <c r="V36" s="236"/>
      <c r="W36" s="202"/>
      <c r="X36" s="203"/>
      <c r="Y36" s="203"/>
      <c r="Z36" s="203"/>
      <c r="AA36" s="203"/>
      <c r="AB36" s="203"/>
      <c r="AC36" s="203"/>
      <c r="AD36" s="204"/>
      <c r="AE36" s="12"/>
    </row>
    <row r="37" spans="1:31" ht="12.75" customHeight="1">
      <c r="A37" s="205">
        <v>7</v>
      </c>
      <c r="B37" s="207" t="s">
        <v>38</v>
      </c>
      <c r="C37" s="207"/>
      <c r="D37" s="207"/>
      <c r="E37" s="209">
        <f>W9-E35</f>
        <v>0</v>
      </c>
      <c r="F37" s="210"/>
      <c r="G37" s="211"/>
      <c r="H37" s="209">
        <f>W9-H35</f>
        <v>0</v>
      </c>
      <c r="I37" s="210"/>
      <c r="J37" s="211"/>
      <c r="K37" s="209">
        <f>W9-K35</f>
        <v>0</v>
      </c>
      <c r="L37" s="210"/>
      <c r="M37" s="211"/>
      <c r="N37" s="209">
        <f>W9-N35</f>
        <v>0</v>
      </c>
      <c r="O37" s="210"/>
      <c r="P37" s="211"/>
      <c r="Q37" s="209">
        <f>W9-Q35</f>
        <v>0</v>
      </c>
      <c r="R37" s="210"/>
      <c r="S37" s="212"/>
      <c r="T37" s="214" t="s">
        <v>37</v>
      </c>
      <c r="U37" s="214"/>
      <c r="V37" s="214"/>
      <c r="W37" s="11"/>
      <c r="X37" s="12"/>
      <c r="Y37" s="12"/>
      <c r="Z37" s="12"/>
      <c r="AA37" s="12"/>
      <c r="AB37" s="12"/>
      <c r="AC37" s="12"/>
      <c r="AD37" s="13"/>
      <c r="AE37" s="12"/>
    </row>
    <row r="38" spans="1:31" ht="12.75" customHeight="1">
      <c r="A38" s="206"/>
      <c r="B38" s="208"/>
      <c r="C38" s="208"/>
      <c r="D38" s="208"/>
      <c r="E38" s="134"/>
      <c r="F38" s="135"/>
      <c r="G38" s="136"/>
      <c r="H38" s="134"/>
      <c r="I38" s="135"/>
      <c r="J38" s="136"/>
      <c r="K38" s="134"/>
      <c r="L38" s="135"/>
      <c r="M38" s="136"/>
      <c r="N38" s="134"/>
      <c r="O38" s="135"/>
      <c r="P38" s="136"/>
      <c r="Q38" s="134"/>
      <c r="R38" s="135"/>
      <c r="S38" s="213"/>
      <c r="T38" s="215"/>
      <c r="U38" s="215"/>
      <c r="V38" s="215"/>
      <c r="W38" s="11"/>
      <c r="X38" s="12"/>
      <c r="Y38" s="12"/>
      <c r="Z38" s="12"/>
      <c r="AA38" s="12"/>
      <c r="AB38" s="12"/>
      <c r="AC38" s="12"/>
      <c r="AD38" s="13"/>
      <c r="AE38" s="12"/>
    </row>
    <row r="39" spans="1:31" ht="12.75" customHeight="1">
      <c r="A39" s="171">
        <v>8</v>
      </c>
      <c r="B39" s="173" t="s">
        <v>40</v>
      </c>
      <c r="C39" s="173"/>
      <c r="D39" s="173"/>
      <c r="E39" s="158">
        <f>E33*0.1</f>
        <v>0</v>
      </c>
      <c r="F39" s="159"/>
      <c r="G39" s="175"/>
      <c r="H39" s="158">
        <f>H33*0.1</f>
        <v>0</v>
      </c>
      <c r="I39" s="159"/>
      <c r="J39" s="175"/>
      <c r="K39" s="158">
        <f>K33*0.1</f>
        <v>0</v>
      </c>
      <c r="L39" s="159"/>
      <c r="M39" s="175"/>
      <c r="N39" s="158">
        <f>N33*0.1</f>
        <v>0</v>
      </c>
      <c r="O39" s="159"/>
      <c r="P39" s="175"/>
      <c r="Q39" s="158">
        <f>Q33*0.1</f>
        <v>0</v>
      </c>
      <c r="R39" s="159"/>
      <c r="S39" s="160"/>
      <c r="T39" s="164" t="s">
        <v>39</v>
      </c>
      <c r="U39" s="164"/>
      <c r="V39" s="165"/>
      <c r="W39" s="168" t="s">
        <v>82</v>
      </c>
      <c r="X39" s="169"/>
      <c r="Y39" s="169"/>
      <c r="Z39" s="169"/>
      <c r="AA39" s="169"/>
      <c r="AB39" s="169"/>
      <c r="AC39" s="169"/>
      <c r="AD39" s="170"/>
      <c r="AE39" s="47"/>
    </row>
    <row r="40" spans="1:31" ht="12.75" customHeight="1">
      <c r="A40" s="180"/>
      <c r="B40" s="181"/>
      <c r="C40" s="181"/>
      <c r="D40" s="181"/>
      <c r="E40" s="161"/>
      <c r="F40" s="162"/>
      <c r="G40" s="182"/>
      <c r="H40" s="161"/>
      <c r="I40" s="162"/>
      <c r="J40" s="182"/>
      <c r="K40" s="161"/>
      <c r="L40" s="162"/>
      <c r="M40" s="182"/>
      <c r="N40" s="161"/>
      <c r="O40" s="162"/>
      <c r="P40" s="182"/>
      <c r="Q40" s="161"/>
      <c r="R40" s="162"/>
      <c r="S40" s="163"/>
      <c r="T40" s="166"/>
      <c r="U40" s="166"/>
      <c r="V40" s="167"/>
      <c r="W40" s="146"/>
      <c r="X40" s="147"/>
      <c r="Y40" s="147"/>
      <c r="Z40" s="147"/>
      <c r="AA40" s="147"/>
      <c r="AB40" s="147"/>
      <c r="AC40" s="147"/>
      <c r="AD40" s="148"/>
      <c r="AE40" s="47"/>
    </row>
    <row r="41" spans="1:31" ht="12.75" customHeight="1">
      <c r="A41" s="171">
        <v>9</v>
      </c>
      <c r="B41" s="173" t="s">
        <v>43</v>
      </c>
      <c r="C41" s="173"/>
      <c r="D41" s="173"/>
      <c r="E41" s="158">
        <f>E33+E39</f>
        <v>0</v>
      </c>
      <c r="F41" s="159"/>
      <c r="G41" s="175"/>
      <c r="H41" s="158">
        <f>H33+H39</f>
        <v>0</v>
      </c>
      <c r="I41" s="159"/>
      <c r="J41" s="175"/>
      <c r="K41" s="158">
        <f>K33+K39</f>
        <v>0</v>
      </c>
      <c r="L41" s="159"/>
      <c r="M41" s="175"/>
      <c r="N41" s="158">
        <f>N33+N39</f>
        <v>0</v>
      </c>
      <c r="O41" s="159"/>
      <c r="P41" s="175"/>
      <c r="Q41" s="158">
        <f>Q33+Q39</f>
        <v>0</v>
      </c>
      <c r="R41" s="159"/>
      <c r="S41" s="160"/>
      <c r="T41" s="183"/>
      <c r="U41" s="183"/>
      <c r="V41" s="184"/>
      <c r="W41" s="185"/>
      <c r="X41" s="186"/>
      <c r="Y41" s="186"/>
      <c r="Z41" s="186"/>
      <c r="AA41" s="186"/>
      <c r="AB41" s="186"/>
      <c r="AC41" s="186"/>
      <c r="AD41" s="187"/>
      <c r="AE41" s="67"/>
    </row>
    <row r="42" spans="1:31" ht="12.75" customHeight="1" thickBot="1">
      <c r="A42" s="172"/>
      <c r="B42" s="174"/>
      <c r="C42" s="174"/>
      <c r="D42" s="174"/>
      <c r="E42" s="176"/>
      <c r="F42" s="177"/>
      <c r="G42" s="178"/>
      <c r="H42" s="176"/>
      <c r="I42" s="177"/>
      <c r="J42" s="178"/>
      <c r="K42" s="176"/>
      <c r="L42" s="177"/>
      <c r="M42" s="178"/>
      <c r="N42" s="176"/>
      <c r="O42" s="177"/>
      <c r="P42" s="178"/>
      <c r="Q42" s="176"/>
      <c r="R42" s="177"/>
      <c r="S42" s="179"/>
      <c r="T42" s="166" t="s">
        <v>41</v>
      </c>
      <c r="U42" s="166"/>
      <c r="V42" s="167"/>
      <c r="W42" s="188"/>
      <c r="X42" s="189"/>
      <c r="Y42" s="189"/>
      <c r="Z42" s="189"/>
      <c r="AA42" s="189"/>
      <c r="AB42" s="189"/>
      <c r="AC42" s="189"/>
      <c r="AD42" s="190"/>
      <c r="AE42" s="41"/>
    </row>
    <row r="43" spans="1:31" ht="12.75" customHeight="1">
      <c r="A43" s="191">
        <v>10</v>
      </c>
      <c r="B43" s="192" t="s">
        <v>44</v>
      </c>
      <c r="C43" s="192"/>
      <c r="D43" s="193"/>
      <c r="E43" s="196"/>
      <c r="F43" s="197"/>
      <c r="G43" s="198"/>
      <c r="H43" s="128"/>
      <c r="I43" s="129"/>
      <c r="J43" s="130"/>
      <c r="K43" s="128"/>
      <c r="L43" s="129"/>
      <c r="M43" s="130"/>
      <c r="N43" s="134"/>
      <c r="O43" s="135"/>
      <c r="P43" s="136"/>
      <c r="Q43" s="140"/>
      <c r="R43" s="141"/>
      <c r="S43" s="142"/>
      <c r="T43" s="166"/>
      <c r="U43" s="166"/>
      <c r="V43" s="167"/>
      <c r="W43" s="143" t="s">
        <v>81</v>
      </c>
      <c r="X43" s="144"/>
      <c r="Y43" s="144"/>
      <c r="Z43" s="144"/>
      <c r="AA43" s="144"/>
      <c r="AB43" s="144"/>
      <c r="AC43" s="144"/>
      <c r="AD43" s="145"/>
      <c r="AE43" s="47"/>
    </row>
    <row r="44" spans="1:31" ht="12.75" customHeight="1">
      <c r="A44" s="150"/>
      <c r="B44" s="194"/>
      <c r="C44" s="194"/>
      <c r="D44" s="195"/>
      <c r="E44" s="199"/>
      <c r="F44" s="200"/>
      <c r="G44" s="201"/>
      <c r="H44" s="131"/>
      <c r="I44" s="132"/>
      <c r="J44" s="133"/>
      <c r="K44" s="131"/>
      <c r="L44" s="132"/>
      <c r="M44" s="133"/>
      <c r="N44" s="137"/>
      <c r="O44" s="138"/>
      <c r="P44" s="139"/>
      <c r="Q44" s="137"/>
      <c r="R44" s="138"/>
      <c r="S44" s="139"/>
      <c r="T44" s="166"/>
      <c r="U44" s="166"/>
      <c r="V44" s="167"/>
      <c r="W44" s="146" t="s">
        <v>42</v>
      </c>
      <c r="X44" s="147"/>
      <c r="Y44" s="147"/>
      <c r="Z44" s="147"/>
      <c r="AA44" s="147"/>
      <c r="AB44" s="147"/>
      <c r="AC44" s="147"/>
      <c r="AD44" s="148"/>
      <c r="AE44" s="47"/>
    </row>
    <row r="45" spans="1:31" ht="12.75" customHeight="1">
      <c r="A45" s="149">
        <v>11</v>
      </c>
      <c r="B45" s="151" t="s">
        <v>45</v>
      </c>
      <c r="C45" s="151"/>
      <c r="D45" s="152"/>
      <c r="E45" s="155"/>
      <c r="F45" s="156"/>
      <c r="G45" s="157"/>
      <c r="H45" s="155"/>
      <c r="I45" s="156"/>
      <c r="J45" s="157"/>
      <c r="K45" s="155"/>
      <c r="L45" s="156"/>
      <c r="M45" s="157"/>
      <c r="N45" s="155"/>
      <c r="O45" s="156"/>
      <c r="P45" s="157"/>
      <c r="Q45" s="155"/>
      <c r="R45" s="156"/>
      <c r="S45" s="157"/>
      <c r="T45" s="66"/>
      <c r="U45" s="45"/>
      <c r="V45" s="65"/>
      <c r="W45" s="146"/>
      <c r="X45" s="147"/>
      <c r="Y45" s="147"/>
      <c r="Z45" s="147"/>
      <c r="AA45" s="147"/>
      <c r="AB45" s="147"/>
      <c r="AC45" s="147"/>
      <c r="AD45" s="148"/>
      <c r="AE45" s="45"/>
    </row>
    <row r="46" spans="1:31" ht="12.75" customHeight="1">
      <c r="A46" s="150"/>
      <c r="B46" s="153"/>
      <c r="C46" s="153"/>
      <c r="D46" s="154"/>
      <c r="E46" s="131"/>
      <c r="F46" s="132"/>
      <c r="G46" s="133"/>
      <c r="H46" s="131"/>
      <c r="I46" s="132"/>
      <c r="J46" s="133"/>
      <c r="K46" s="131"/>
      <c r="L46" s="132"/>
      <c r="M46" s="133"/>
      <c r="N46" s="131"/>
      <c r="O46" s="132"/>
      <c r="P46" s="133"/>
      <c r="Q46" s="131"/>
      <c r="R46" s="132"/>
      <c r="S46" s="133"/>
      <c r="T46" s="64"/>
      <c r="U46" s="44"/>
      <c r="V46" s="63"/>
      <c r="W46" s="44"/>
      <c r="X46" s="44"/>
      <c r="Y46" s="44"/>
      <c r="Z46" s="44"/>
      <c r="AA46" s="44"/>
      <c r="AB46" s="44"/>
      <c r="AC46" s="44"/>
      <c r="AD46" s="63"/>
      <c r="AE46" s="45"/>
    </row>
    <row r="47" spans="1:31" ht="12.75" customHeight="1">
      <c r="A47" s="109" t="s">
        <v>80</v>
      </c>
      <c r="B47" s="110"/>
      <c r="C47" s="110"/>
      <c r="D47" s="111"/>
      <c r="E47" s="122"/>
      <c r="F47" s="123"/>
      <c r="G47" s="124"/>
      <c r="H47" s="122"/>
      <c r="I47" s="123"/>
      <c r="J47" s="124"/>
      <c r="K47" s="122"/>
      <c r="L47" s="123"/>
      <c r="M47" s="124"/>
      <c r="N47" s="122"/>
      <c r="O47" s="123"/>
      <c r="P47" s="124"/>
      <c r="Q47" s="122"/>
      <c r="R47" s="123"/>
      <c r="S47" s="123"/>
      <c r="T47" s="109"/>
      <c r="U47" s="110"/>
      <c r="V47" s="111"/>
      <c r="W47" s="115"/>
      <c r="X47" s="116"/>
      <c r="Y47" s="116"/>
      <c r="Z47" s="116"/>
      <c r="AA47" s="116"/>
      <c r="AB47" s="116"/>
      <c r="AC47" s="116"/>
      <c r="AD47" s="117"/>
      <c r="AE47" s="62"/>
    </row>
    <row r="48" spans="1:31" ht="12.75" customHeight="1">
      <c r="A48" s="112"/>
      <c r="B48" s="113"/>
      <c r="C48" s="113"/>
      <c r="D48" s="114"/>
      <c r="E48" s="125"/>
      <c r="F48" s="126"/>
      <c r="G48" s="127"/>
      <c r="H48" s="125"/>
      <c r="I48" s="126"/>
      <c r="J48" s="127"/>
      <c r="K48" s="125"/>
      <c r="L48" s="126"/>
      <c r="M48" s="127"/>
      <c r="N48" s="125"/>
      <c r="O48" s="126"/>
      <c r="P48" s="127"/>
      <c r="Q48" s="125"/>
      <c r="R48" s="126"/>
      <c r="S48" s="126"/>
      <c r="T48" s="112"/>
      <c r="U48" s="113"/>
      <c r="V48" s="114"/>
      <c r="W48" s="118"/>
      <c r="X48" s="119"/>
      <c r="Y48" s="119"/>
      <c r="Z48" s="119"/>
      <c r="AA48" s="119"/>
      <c r="AB48" s="119"/>
      <c r="AC48" s="119"/>
      <c r="AD48" s="120"/>
      <c r="AE48" s="62"/>
    </row>
    <row r="49" spans="13:27" ht="22.5" customHeight="1">
      <c r="M49" s="121" t="s">
        <v>46</v>
      </c>
      <c r="N49" s="121"/>
      <c r="O49" s="121"/>
      <c r="P49" s="121"/>
      <c r="Q49" s="121"/>
      <c r="R49" s="121"/>
      <c r="S49" s="121"/>
      <c r="AA49" s="4" t="s">
        <v>55</v>
      </c>
    </row>
  </sheetData>
  <mergeCells count="194">
    <mergeCell ref="U1:AB1"/>
    <mergeCell ref="AC1:AD4"/>
    <mergeCell ref="K2:S3"/>
    <mergeCell ref="U2:AB2"/>
    <mergeCell ref="U3:AB3"/>
    <mergeCell ref="A5:D7"/>
    <mergeCell ref="E5:G7"/>
    <mergeCell ref="H5:J7"/>
    <mergeCell ref="K5:S7"/>
    <mergeCell ref="T5:V6"/>
    <mergeCell ref="W5:AD6"/>
    <mergeCell ref="T7:V8"/>
    <mergeCell ref="W7:AD8"/>
    <mergeCell ref="H8:H11"/>
    <mergeCell ref="I8:K11"/>
    <mergeCell ref="L8:M9"/>
    <mergeCell ref="N8:S9"/>
    <mergeCell ref="L10:M11"/>
    <mergeCell ref="N10:N11"/>
    <mergeCell ref="T9:V10"/>
    <mergeCell ref="W9:AD10"/>
    <mergeCell ref="T11:V12"/>
    <mergeCell ref="W11:AD12"/>
    <mergeCell ref="T13:V14"/>
    <mergeCell ref="W13:AD14"/>
    <mergeCell ref="A14:D15"/>
    <mergeCell ref="E14:P15"/>
    <mergeCell ref="A13:D13"/>
    <mergeCell ref="E13:P13"/>
    <mergeCell ref="A8:D11"/>
    <mergeCell ref="E8:G11"/>
    <mergeCell ref="A12:D12"/>
    <mergeCell ref="E12:M12"/>
    <mergeCell ref="N12:S12"/>
    <mergeCell ref="O10:S11"/>
    <mergeCell ref="I19:J20"/>
    <mergeCell ref="K19:K20"/>
    <mergeCell ref="Q14:S15"/>
    <mergeCell ref="T15:V16"/>
    <mergeCell ref="W15:AD16"/>
    <mergeCell ref="A16:D17"/>
    <mergeCell ref="E16:P17"/>
    <mergeCell ref="T17:V18"/>
    <mergeCell ref="W17:AD17"/>
    <mergeCell ref="A18:D18"/>
    <mergeCell ref="E18:P18"/>
    <mergeCell ref="AC18:AD18"/>
    <mergeCell ref="A23:D24"/>
    <mergeCell ref="E23:E24"/>
    <mergeCell ref="F23:F24"/>
    <mergeCell ref="G23:G24"/>
    <mergeCell ref="H23:H24"/>
    <mergeCell ref="I23:I24"/>
    <mergeCell ref="X19:AD20"/>
    <mergeCell ref="A21:D22"/>
    <mergeCell ref="E21:G22"/>
    <mergeCell ref="H21:J22"/>
    <mergeCell ref="K21:M22"/>
    <mergeCell ref="N21:P22"/>
    <mergeCell ref="Q21:S22"/>
    <mergeCell ref="X21:AD22"/>
    <mergeCell ref="L19:M20"/>
    <mergeCell ref="N19:N20"/>
    <mergeCell ref="O19:P20"/>
    <mergeCell ref="Q19:Q20"/>
    <mergeCell ref="R19:S20"/>
    <mergeCell ref="T19:W22"/>
    <mergeCell ref="A19:D20"/>
    <mergeCell ref="E19:E20"/>
    <mergeCell ref="F19:G20"/>
    <mergeCell ref="H19:H20"/>
    <mergeCell ref="P23:P24"/>
    <mergeCell ref="Q23:Q24"/>
    <mergeCell ref="R23:R24"/>
    <mergeCell ref="S23:S24"/>
    <mergeCell ref="T23:V24"/>
    <mergeCell ref="W23:AD24"/>
    <mergeCell ref="J23:J24"/>
    <mergeCell ref="K23:K24"/>
    <mergeCell ref="L23:L24"/>
    <mergeCell ref="M23:M24"/>
    <mergeCell ref="N23:N24"/>
    <mergeCell ref="O23:O24"/>
    <mergeCell ref="Q25:S26"/>
    <mergeCell ref="T25:V26"/>
    <mergeCell ref="W25:AD26"/>
    <mergeCell ref="A27:A28"/>
    <mergeCell ref="B27:D28"/>
    <mergeCell ref="E27:G28"/>
    <mergeCell ref="H27:J28"/>
    <mergeCell ref="K27:M28"/>
    <mergeCell ref="N27:P28"/>
    <mergeCell ref="Q27:S28"/>
    <mergeCell ref="A25:A26"/>
    <mergeCell ref="B25:D26"/>
    <mergeCell ref="E25:G26"/>
    <mergeCell ref="H25:J26"/>
    <mergeCell ref="K25:M26"/>
    <mergeCell ref="N25:P26"/>
    <mergeCell ref="T27:V28"/>
    <mergeCell ref="W27:AA28"/>
    <mergeCell ref="AB27:AD28"/>
    <mergeCell ref="A29:A30"/>
    <mergeCell ref="B29:D30"/>
    <mergeCell ref="E29:G30"/>
    <mergeCell ref="H29:J30"/>
    <mergeCell ref="K29:M30"/>
    <mergeCell ref="N29:P30"/>
    <mergeCell ref="Q29:S30"/>
    <mergeCell ref="T29:V29"/>
    <mergeCell ref="W29:AD29"/>
    <mergeCell ref="T30:V30"/>
    <mergeCell ref="W30:AD30"/>
    <mergeCell ref="A31:A32"/>
    <mergeCell ref="B31:D32"/>
    <mergeCell ref="E31:G32"/>
    <mergeCell ref="H31:J32"/>
    <mergeCell ref="K31:M32"/>
    <mergeCell ref="N31:P32"/>
    <mergeCell ref="Q31:S32"/>
    <mergeCell ref="T31:V33"/>
    <mergeCell ref="W31:AD31"/>
    <mergeCell ref="W32:AD32"/>
    <mergeCell ref="A33:A34"/>
    <mergeCell ref="B33:D34"/>
    <mergeCell ref="E33:G34"/>
    <mergeCell ref="H33:J34"/>
    <mergeCell ref="K33:M34"/>
    <mergeCell ref="N33:P34"/>
    <mergeCell ref="Q33:S34"/>
    <mergeCell ref="W33:AD33"/>
    <mergeCell ref="T34:V36"/>
    <mergeCell ref="W34:AD34"/>
    <mergeCell ref="A35:A36"/>
    <mergeCell ref="B35:D36"/>
    <mergeCell ref="E35:G36"/>
    <mergeCell ref="H35:J36"/>
    <mergeCell ref="K35:M36"/>
    <mergeCell ref="N35:P36"/>
    <mergeCell ref="Q35:S36"/>
    <mergeCell ref="W36:AD36"/>
    <mergeCell ref="A37:A38"/>
    <mergeCell ref="B37:D38"/>
    <mergeCell ref="E37:G38"/>
    <mergeCell ref="H37:J38"/>
    <mergeCell ref="K37:M38"/>
    <mergeCell ref="N37:P38"/>
    <mergeCell ref="Q37:S38"/>
    <mergeCell ref="T37:V38"/>
    <mergeCell ref="Q39:S40"/>
    <mergeCell ref="T39:V40"/>
    <mergeCell ref="W39:AD40"/>
    <mergeCell ref="A41:A42"/>
    <mergeCell ref="B41:D42"/>
    <mergeCell ref="E41:G42"/>
    <mergeCell ref="H41:J42"/>
    <mergeCell ref="K41:M42"/>
    <mergeCell ref="N41:P42"/>
    <mergeCell ref="Q41:S42"/>
    <mergeCell ref="A39:A40"/>
    <mergeCell ref="B39:D40"/>
    <mergeCell ref="E39:G40"/>
    <mergeCell ref="H39:J40"/>
    <mergeCell ref="K39:M40"/>
    <mergeCell ref="N39:P40"/>
    <mergeCell ref="T41:V41"/>
    <mergeCell ref="W41:AD41"/>
    <mergeCell ref="T42:V44"/>
    <mergeCell ref="W42:AD42"/>
    <mergeCell ref="A43:A44"/>
    <mergeCell ref="B43:D44"/>
    <mergeCell ref="E43:G44"/>
    <mergeCell ref="H43:J44"/>
    <mergeCell ref="K43:M44"/>
    <mergeCell ref="N43:P44"/>
    <mergeCell ref="Q43:S44"/>
    <mergeCell ref="W43:AD43"/>
    <mergeCell ref="W44:AD45"/>
    <mergeCell ref="A45:A46"/>
    <mergeCell ref="B45:D46"/>
    <mergeCell ref="E45:G46"/>
    <mergeCell ref="H45:J46"/>
    <mergeCell ref="K45:M46"/>
    <mergeCell ref="N45:P46"/>
    <mergeCell ref="Q45:S46"/>
    <mergeCell ref="T47:V48"/>
    <mergeCell ref="W47:AD48"/>
    <mergeCell ref="M49:S49"/>
    <mergeCell ref="A47:D48"/>
    <mergeCell ref="E47:G48"/>
    <mergeCell ref="H47:J48"/>
    <mergeCell ref="K47:M48"/>
    <mergeCell ref="N47:P48"/>
    <mergeCell ref="Q47:S48"/>
  </mergeCells>
  <phoneticPr fontId="5"/>
  <pageMargins left="0.98425196850393704" right="0.39370078740157483" top="0.27559055118110237" bottom="0" header="0.43307086614173229" footer="0.1968503937007874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3591F-EE50-4A27-AF79-A3AB95811BB3}">
  <sheetPr>
    <tabColor theme="4"/>
  </sheetPr>
  <dimension ref="A1:AA52"/>
  <sheetViews>
    <sheetView view="pageBreakPreview" zoomScaleNormal="75" zoomScaleSheetLayoutView="100" workbookViewId="0">
      <selection activeCell="U12" sqref="U12:V12"/>
    </sheetView>
  </sheetViews>
  <sheetFormatPr defaultRowHeight="13.5"/>
  <cols>
    <col min="1" max="1" width="4.25" style="19" customWidth="1"/>
    <col min="2" max="3" width="18.75" style="19" customWidth="1"/>
    <col min="4" max="4" width="7.5" style="19" customWidth="1"/>
    <col min="5" max="5" width="3.125" style="19" customWidth="1"/>
    <col min="6" max="6" width="10" style="19" customWidth="1"/>
    <col min="7" max="7" width="12.125" style="38" customWidth="1"/>
    <col min="8" max="8" width="2.75" style="38" customWidth="1"/>
    <col min="9" max="10" width="4.375" style="19" customWidth="1"/>
    <col min="11" max="11" width="3.125" style="57" customWidth="1"/>
    <col min="12" max="12" width="2.75" style="19" customWidth="1"/>
    <col min="13" max="13" width="4.375" style="38" customWidth="1"/>
    <col min="14" max="14" width="4.375" style="19" customWidth="1"/>
    <col min="15" max="15" width="3.125" style="19" customWidth="1"/>
    <col min="16" max="16" width="2.75" style="19" customWidth="1"/>
    <col min="17" max="18" width="4.375" style="19" customWidth="1"/>
    <col min="19" max="19" width="3.125" style="19" customWidth="1"/>
    <col min="20" max="20" width="2.75" style="19" customWidth="1"/>
    <col min="21" max="22" width="4.375" style="19" customWidth="1"/>
    <col min="23" max="23" width="3.125" style="19" customWidth="1"/>
    <col min="24" max="24" width="2.75" style="19" customWidth="1"/>
    <col min="25" max="26" width="4.375" style="19" customWidth="1"/>
    <col min="27" max="27" width="3.125" style="19" customWidth="1"/>
    <col min="28" max="16384" width="9" style="19"/>
  </cols>
  <sheetData>
    <row r="1" spans="1:27" ht="30" customHeight="1">
      <c r="A1" s="15" t="s">
        <v>53</v>
      </c>
      <c r="B1" s="16" t="s">
        <v>47</v>
      </c>
      <c r="C1" s="16" t="s">
        <v>48</v>
      </c>
      <c r="D1" s="16" t="s">
        <v>49</v>
      </c>
      <c r="E1" s="17" t="s">
        <v>50</v>
      </c>
      <c r="F1" s="16" t="s">
        <v>51</v>
      </c>
      <c r="G1" s="18" t="s">
        <v>52</v>
      </c>
      <c r="H1" s="58"/>
      <c r="I1" s="467" t="s">
        <v>94</v>
      </c>
      <c r="J1" s="467"/>
      <c r="K1" s="54" t="s">
        <v>79</v>
      </c>
      <c r="L1" s="51"/>
      <c r="M1" s="467" t="s">
        <v>54</v>
      </c>
      <c r="N1" s="468"/>
      <c r="O1" s="51" t="s">
        <v>79</v>
      </c>
      <c r="P1" s="51"/>
      <c r="Q1" s="467" t="s">
        <v>54</v>
      </c>
      <c r="R1" s="467"/>
      <c r="S1" s="52" t="s">
        <v>79</v>
      </c>
      <c r="T1" s="51"/>
      <c r="U1" s="467" t="s">
        <v>54</v>
      </c>
      <c r="V1" s="467"/>
      <c r="W1" s="52" t="s">
        <v>79</v>
      </c>
      <c r="X1" s="50"/>
      <c r="Y1" s="467" t="s">
        <v>54</v>
      </c>
      <c r="Z1" s="467"/>
      <c r="AA1" s="52" t="s">
        <v>79</v>
      </c>
    </row>
    <row r="2" spans="1:27" s="9" customFormat="1" ht="30" customHeight="1">
      <c r="A2" s="32"/>
      <c r="B2" s="33" t="s">
        <v>95</v>
      </c>
      <c r="C2" s="34"/>
      <c r="D2" s="35"/>
      <c r="E2" s="36"/>
      <c r="F2" s="37"/>
      <c r="G2" s="79"/>
      <c r="H2" s="80"/>
      <c r="I2" s="465"/>
      <c r="J2" s="466"/>
      <c r="K2" s="81"/>
      <c r="L2" s="59"/>
      <c r="M2" s="465"/>
      <c r="N2" s="466"/>
      <c r="O2" s="81"/>
      <c r="P2" s="59"/>
      <c r="Q2" s="465"/>
      <c r="R2" s="466"/>
      <c r="S2" s="81"/>
      <c r="T2" s="59"/>
      <c r="U2" s="465"/>
      <c r="V2" s="466"/>
      <c r="W2" s="81"/>
      <c r="X2" s="59"/>
      <c r="Y2" s="465"/>
      <c r="Z2" s="466"/>
      <c r="AA2" s="82"/>
    </row>
    <row r="3" spans="1:27" s="9" customFormat="1" ht="30" customHeight="1">
      <c r="A3" s="20"/>
      <c r="B3" s="21"/>
      <c r="C3" s="21"/>
      <c r="D3" s="22"/>
      <c r="E3" s="14"/>
      <c r="F3" s="23"/>
      <c r="G3" s="24"/>
      <c r="H3" s="53"/>
      <c r="I3" s="460">
        <f>IF(K3="","",ROUND($G3*(K3),0))</f>
        <v>0</v>
      </c>
      <c r="J3" s="461"/>
      <c r="K3" s="56">
        <v>0</v>
      </c>
      <c r="L3" s="48"/>
      <c r="M3" s="460">
        <f>IF(O3="","",ROUND($G3*(O3),0))</f>
        <v>0</v>
      </c>
      <c r="N3" s="461"/>
      <c r="O3" s="56">
        <v>0</v>
      </c>
      <c r="P3" s="48"/>
      <c r="Q3" s="460">
        <f>IF(S3="","",ROUND($G3*(S3),0))</f>
        <v>0</v>
      </c>
      <c r="R3" s="461"/>
      <c r="S3" s="56">
        <v>0</v>
      </c>
      <c r="T3" s="48"/>
      <c r="U3" s="460">
        <f>IF(W3="","",ROUND($G3*(W3),0))</f>
        <v>0</v>
      </c>
      <c r="V3" s="461"/>
      <c r="W3" s="56">
        <v>0</v>
      </c>
      <c r="X3" s="48"/>
      <c r="Y3" s="460">
        <f>IF(AA3="","",ROUND($G3*(AA3),0))</f>
        <v>0</v>
      </c>
      <c r="Z3" s="461"/>
      <c r="AA3" s="83">
        <v>0</v>
      </c>
    </row>
    <row r="4" spans="1:27" s="9" customFormat="1" ht="30" customHeight="1">
      <c r="A4" s="20"/>
      <c r="B4" s="21"/>
      <c r="C4" s="21"/>
      <c r="D4" s="22"/>
      <c r="E4" s="14"/>
      <c r="F4" s="23"/>
      <c r="G4" s="24"/>
      <c r="H4" s="53"/>
      <c r="I4" s="460">
        <f>IF(K4="","",ROUND($G4*(K4),0))</f>
        <v>0</v>
      </c>
      <c r="J4" s="461"/>
      <c r="K4" s="56">
        <v>0</v>
      </c>
      <c r="L4" s="61"/>
      <c r="M4" s="460">
        <f>IF(O4="","",ROUND($G4*(O4),0))</f>
        <v>0</v>
      </c>
      <c r="N4" s="461"/>
      <c r="O4" s="56">
        <v>0</v>
      </c>
      <c r="P4" s="61"/>
      <c r="Q4" s="460">
        <f>IF(S4="","",ROUND($G4*(S4),0))</f>
        <v>0</v>
      </c>
      <c r="R4" s="461"/>
      <c r="S4" s="56">
        <v>0</v>
      </c>
      <c r="T4" s="61"/>
      <c r="U4" s="460">
        <f>IF(W4="","",ROUND($G4*(W4),0))</f>
        <v>0</v>
      </c>
      <c r="V4" s="461"/>
      <c r="W4" s="56">
        <v>0</v>
      </c>
      <c r="X4" s="61"/>
      <c r="Y4" s="460">
        <f>IF(AA4="","",ROUND($G4*(AA4),0))</f>
        <v>0</v>
      </c>
      <c r="Z4" s="461"/>
      <c r="AA4" s="83">
        <v>0</v>
      </c>
    </row>
    <row r="5" spans="1:27" s="9" customFormat="1" ht="30" customHeight="1">
      <c r="A5" s="20"/>
      <c r="B5" s="21"/>
      <c r="C5" s="21"/>
      <c r="D5" s="22"/>
      <c r="E5" s="14"/>
      <c r="F5" s="23"/>
      <c r="G5" s="24"/>
      <c r="H5" s="53"/>
      <c r="I5" s="460">
        <f t="shared" ref="I5:I15" si="0">IF(K5="","",ROUND($G5*(K5),0))</f>
        <v>0</v>
      </c>
      <c r="J5" s="461"/>
      <c r="K5" s="56">
        <v>0</v>
      </c>
      <c r="L5" s="61"/>
      <c r="M5" s="460">
        <f t="shared" ref="M5:M18" si="1">IF(O5="","",ROUND($G5*(O5),0))</f>
        <v>0</v>
      </c>
      <c r="N5" s="461"/>
      <c r="O5" s="56">
        <v>0</v>
      </c>
      <c r="P5" s="61"/>
      <c r="Q5" s="460">
        <f t="shared" ref="Q5:Q18" si="2">IF(S5="","",ROUND($G5*(S5),0))</f>
        <v>0</v>
      </c>
      <c r="R5" s="461"/>
      <c r="S5" s="56">
        <v>0</v>
      </c>
      <c r="T5" s="61"/>
      <c r="U5" s="460">
        <f t="shared" ref="U5:U18" si="3">IF(W5="","",ROUND($G5*(W5),0))</f>
        <v>0</v>
      </c>
      <c r="V5" s="461"/>
      <c r="W5" s="56">
        <v>0</v>
      </c>
      <c r="X5" s="61"/>
      <c r="Y5" s="460">
        <f t="shared" ref="Y5:Y16" si="4">IF(AA5="","",ROUND($G5*(AA5),0))</f>
        <v>0</v>
      </c>
      <c r="Z5" s="461"/>
      <c r="AA5" s="83">
        <v>0</v>
      </c>
    </row>
    <row r="6" spans="1:27" s="9" customFormat="1" ht="30" customHeight="1">
      <c r="A6" s="20"/>
      <c r="B6" s="21"/>
      <c r="C6" s="21"/>
      <c r="D6" s="22"/>
      <c r="E6" s="14"/>
      <c r="F6" s="23"/>
      <c r="G6" s="24"/>
      <c r="H6" s="53"/>
      <c r="I6" s="460">
        <f t="shared" si="0"/>
        <v>0</v>
      </c>
      <c r="J6" s="461"/>
      <c r="K6" s="56">
        <v>0</v>
      </c>
      <c r="L6" s="61"/>
      <c r="M6" s="460">
        <f t="shared" si="1"/>
        <v>0</v>
      </c>
      <c r="N6" s="461"/>
      <c r="O6" s="56">
        <v>0</v>
      </c>
      <c r="P6" s="61"/>
      <c r="Q6" s="460">
        <f t="shared" si="2"/>
        <v>0</v>
      </c>
      <c r="R6" s="461"/>
      <c r="S6" s="56">
        <v>0</v>
      </c>
      <c r="T6" s="61"/>
      <c r="U6" s="460">
        <f t="shared" si="3"/>
        <v>0</v>
      </c>
      <c r="V6" s="461"/>
      <c r="W6" s="56">
        <v>0</v>
      </c>
      <c r="X6" s="61"/>
      <c r="Y6" s="460">
        <f t="shared" si="4"/>
        <v>0</v>
      </c>
      <c r="Z6" s="461"/>
      <c r="AA6" s="83">
        <v>0</v>
      </c>
    </row>
    <row r="7" spans="1:27" s="9" customFormat="1" ht="30" customHeight="1">
      <c r="A7" s="25"/>
      <c r="B7" s="21"/>
      <c r="C7" s="21"/>
      <c r="D7" s="22"/>
      <c r="E7" s="14"/>
      <c r="F7" s="23"/>
      <c r="G7" s="24"/>
      <c r="H7" s="53"/>
      <c r="I7" s="460">
        <f t="shared" si="0"/>
        <v>0</v>
      </c>
      <c r="J7" s="461"/>
      <c r="K7" s="56">
        <v>0</v>
      </c>
      <c r="L7" s="61"/>
      <c r="M7" s="460">
        <f t="shared" si="1"/>
        <v>0</v>
      </c>
      <c r="N7" s="461"/>
      <c r="O7" s="56">
        <v>0</v>
      </c>
      <c r="P7" s="61"/>
      <c r="Q7" s="460">
        <f t="shared" si="2"/>
        <v>0</v>
      </c>
      <c r="R7" s="461"/>
      <c r="S7" s="56">
        <v>0</v>
      </c>
      <c r="T7" s="61"/>
      <c r="U7" s="460">
        <f t="shared" si="3"/>
        <v>0</v>
      </c>
      <c r="V7" s="461"/>
      <c r="W7" s="56">
        <v>0</v>
      </c>
      <c r="X7" s="61"/>
      <c r="Y7" s="460">
        <f t="shared" si="4"/>
        <v>0</v>
      </c>
      <c r="Z7" s="461"/>
      <c r="AA7" s="83">
        <v>0</v>
      </c>
    </row>
    <row r="8" spans="1:27" s="9" customFormat="1" ht="30" customHeight="1">
      <c r="A8" s="25"/>
      <c r="B8" s="21"/>
      <c r="C8" s="21"/>
      <c r="D8" s="22"/>
      <c r="E8" s="14"/>
      <c r="F8" s="23"/>
      <c r="G8" s="24"/>
      <c r="H8" s="53"/>
      <c r="I8" s="460">
        <f t="shared" si="0"/>
        <v>0</v>
      </c>
      <c r="J8" s="461"/>
      <c r="K8" s="56">
        <v>0</v>
      </c>
      <c r="L8" s="61"/>
      <c r="M8" s="460">
        <f t="shared" si="1"/>
        <v>0</v>
      </c>
      <c r="N8" s="461"/>
      <c r="O8" s="56">
        <v>0</v>
      </c>
      <c r="P8" s="61"/>
      <c r="Q8" s="460">
        <f t="shared" si="2"/>
        <v>0</v>
      </c>
      <c r="R8" s="461"/>
      <c r="S8" s="56">
        <v>0</v>
      </c>
      <c r="T8" s="61"/>
      <c r="U8" s="460">
        <f t="shared" si="3"/>
        <v>0</v>
      </c>
      <c r="V8" s="461"/>
      <c r="W8" s="56">
        <v>0</v>
      </c>
      <c r="X8" s="61"/>
      <c r="Y8" s="460">
        <f t="shared" si="4"/>
        <v>0</v>
      </c>
      <c r="Z8" s="461"/>
      <c r="AA8" s="83">
        <v>0</v>
      </c>
    </row>
    <row r="9" spans="1:27" s="9" customFormat="1" ht="30" customHeight="1">
      <c r="A9" s="25"/>
      <c r="B9" s="21"/>
      <c r="C9" s="21"/>
      <c r="D9" s="22"/>
      <c r="E9" s="14"/>
      <c r="F9" s="23"/>
      <c r="G9" s="24"/>
      <c r="H9" s="53"/>
      <c r="I9" s="460">
        <f t="shared" si="0"/>
        <v>0</v>
      </c>
      <c r="J9" s="461"/>
      <c r="K9" s="56">
        <v>0</v>
      </c>
      <c r="L9" s="61"/>
      <c r="M9" s="460">
        <f t="shared" si="1"/>
        <v>0</v>
      </c>
      <c r="N9" s="461"/>
      <c r="O9" s="56">
        <v>0</v>
      </c>
      <c r="P9" s="61"/>
      <c r="Q9" s="460">
        <f t="shared" si="2"/>
        <v>0</v>
      </c>
      <c r="R9" s="461"/>
      <c r="S9" s="56">
        <v>0</v>
      </c>
      <c r="T9" s="61"/>
      <c r="U9" s="460">
        <f t="shared" si="3"/>
        <v>0</v>
      </c>
      <c r="V9" s="461"/>
      <c r="W9" s="56">
        <v>0</v>
      </c>
      <c r="X9" s="61"/>
      <c r="Y9" s="460">
        <f t="shared" si="4"/>
        <v>0</v>
      </c>
      <c r="Z9" s="461"/>
      <c r="AA9" s="83">
        <v>0</v>
      </c>
    </row>
    <row r="10" spans="1:27" s="9" customFormat="1" ht="30" customHeight="1">
      <c r="A10" s="25"/>
      <c r="B10" s="21"/>
      <c r="C10" s="21"/>
      <c r="D10" s="22"/>
      <c r="E10" s="14"/>
      <c r="F10" s="23"/>
      <c r="G10" s="24"/>
      <c r="H10" s="53"/>
      <c r="I10" s="460">
        <f t="shared" si="0"/>
        <v>0</v>
      </c>
      <c r="J10" s="461"/>
      <c r="K10" s="56">
        <v>0</v>
      </c>
      <c r="L10" s="61"/>
      <c r="M10" s="460">
        <f t="shared" si="1"/>
        <v>0</v>
      </c>
      <c r="N10" s="461"/>
      <c r="O10" s="56">
        <v>0</v>
      </c>
      <c r="P10" s="61"/>
      <c r="Q10" s="460">
        <f t="shared" si="2"/>
        <v>0</v>
      </c>
      <c r="R10" s="461"/>
      <c r="S10" s="56">
        <v>0</v>
      </c>
      <c r="T10" s="61"/>
      <c r="U10" s="460">
        <f t="shared" si="3"/>
        <v>0</v>
      </c>
      <c r="V10" s="461"/>
      <c r="W10" s="56">
        <v>0</v>
      </c>
      <c r="X10" s="61"/>
      <c r="Y10" s="460">
        <f t="shared" si="4"/>
        <v>0</v>
      </c>
      <c r="Z10" s="461"/>
      <c r="AA10" s="83">
        <v>0</v>
      </c>
    </row>
    <row r="11" spans="1:27" s="9" customFormat="1" ht="30" customHeight="1">
      <c r="A11" s="25"/>
      <c r="B11" s="21"/>
      <c r="C11" s="21"/>
      <c r="D11" s="22"/>
      <c r="E11" s="14"/>
      <c r="F11" s="23"/>
      <c r="G11" s="24"/>
      <c r="H11" s="53"/>
      <c r="I11" s="460">
        <f t="shared" si="0"/>
        <v>0</v>
      </c>
      <c r="J11" s="461"/>
      <c r="K11" s="56">
        <v>0</v>
      </c>
      <c r="L11" s="61"/>
      <c r="M11" s="460">
        <f t="shared" si="1"/>
        <v>0</v>
      </c>
      <c r="N11" s="461"/>
      <c r="O11" s="56">
        <v>0</v>
      </c>
      <c r="P11" s="61"/>
      <c r="Q11" s="460">
        <f t="shared" si="2"/>
        <v>0</v>
      </c>
      <c r="R11" s="461"/>
      <c r="S11" s="56">
        <v>0</v>
      </c>
      <c r="T11" s="61"/>
      <c r="U11" s="460">
        <f t="shared" si="3"/>
        <v>0</v>
      </c>
      <c r="V11" s="461"/>
      <c r="W11" s="56">
        <v>0</v>
      </c>
      <c r="X11" s="61"/>
      <c r="Y11" s="460">
        <f t="shared" si="4"/>
        <v>0</v>
      </c>
      <c r="Z11" s="461"/>
      <c r="AA11" s="83">
        <v>0</v>
      </c>
    </row>
    <row r="12" spans="1:27" s="9" customFormat="1" ht="30" customHeight="1">
      <c r="A12" s="20"/>
      <c r="B12" s="21"/>
      <c r="C12" s="21"/>
      <c r="D12" s="22"/>
      <c r="E12" s="14"/>
      <c r="F12" s="23"/>
      <c r="G12" s="24"/>
      <c r="H12" s="53"/>
      <c r="I12" s="460">
        <f t="shared" si="0"/>
        <v>0</v>
      </c>
      <c r="J12" s="461"/>
      <c r="K12" s="56">
        <v>0</v>
      </c>
      <c r="L12" s="61"/>
      <c r="M12" s="460">
        <f t="shared" si="1"/>
        <v>0</v>
      </c>
      <c r="N12" s="461"/>
      <c r="O12" s="56">
        <v>0</v>
      </c>
      <c r="P12" s="61"/>
      <c r="Q12" s="460">
        <f t="shared" si="2"/>
        <v>0</v>
      </c>
      <c r="R12" s="461"/>
      <c r="S12" s="56">
        <v>0</v>
      </c>
      <c r="T12" s="61"/>
      <c r="U12" s="460">
        <f t="shared" si="3"/>
        <v>0</v>
      </c>
      <c r="V12" s="461"/>
      <c r="W12" s="56">
        <v>0</v>
      </c>
      <c r="X12" s="61"/>
      <c r="Y12" s="460">
        <f t="shared" si="4"/>
        <v>0</v>
      </c>
      <c r="Z12" s="461"/>
      <c r="AA12" s="83">
        <v>0</v>
      </c>
    </row>
    <row r="13" spans="1:27" s="9" customFormat="1" ht="30" customHeight="1">
      <c r="A13" s="25"/>
      <c r="B13" s="21"/>
      <c r="C13" s="21"/>
      <c r="D13" s="22"/>
      <c r="E13" s="14"/>
      <c r="F13" s="23"/>
      <c r="G13" s="24"/>
      <c r="H13" s="53"/>
      <c r="I13" s="460">
        <f t="shared" si="0"/>
        <v>0</v>
      </c>
      <c r="J13" s="461"/>
      <c r="K13" s="56">
        <v>0</v>
      </c>
      <c r="L13" s="61"/>
      <c r="M13" s="460">
        <f t="shared" si="1"/>
        <v>0</v>
      </c>
      <c r="N13" s="461"/>
      <c r="O13" s="56">
        <v>0</v>
      </c>
      <c r="P13" s="61"/>
      <c r="Q13" s="460">
        <f t="shared" si="2"/>
        <v>0</v>
      </c>
      <c r="R13" s="461"/>
      <c r="S13" s="56">
        <v>0</v>
      </c>
      <c r="T13" s="61"/>
      <c r="U13" s="460">
        <f t="shared" si="3"/>
        <v>0</v>
      </c>
      <c r="V13" s="461"/>
      <c r="W13" s="56">
        <v>0</v>
      </c>
      <c r="X13" s="61"/>
      <c r="Y13" s="460">
        <f t="shared" si="4"/>
        <v>0</v>
      </c>
      <c r="Z13" s="461"/>
      <c r="AA13" s="83">
        <v>0</v>
      </c>
    </row>
    <row r="14" spans="1:27" s="9" customFormat="1" ht="30" customHeight="1">
      <c r="A14" s="25"/>
      <c r="B14" s="21"/>
      <c r="C14" s="21"/>
      <c r="D14" s="22"/>
      <c r="E14" s="14"/>
      <c r="F14" s="23"/>
      <c r="G14" s="24"/>
      <c r="H14" s="53"/>
      <c r="I14" s="460">
        <f t="shared" si="0"/>
        <v>0</v>
      </c>
      <c r="J14" s="461"/>
      <c r="K14" s="56">
        <v>0</v>
      </c>
      <c r="L14" s="61"/>
      <c r="M14" s="460">
        <f t="shared" si="1"/>
        <v>0</v>
      </c>
      <c r="N14" s="461"/>
      <c r="O14" s="56">
        <v>0</v>
      </c>
      <c r="P14" s="61"/>
      <c r="Q14" s="460">
        <f t="shared" si="2"/>
        <v>0</v>
      </c>
      <c r="R14" s="461"/>
      <c r="S14" s="56">
        <v>0</v>
      </c>
      <c r="T14" s="61"/>
      <c r="U14" s="460">
        <f t="shared" si="3"/>
        <v>0</v>
      </c>
      <c r="V14" s="461"/>
      <c r="W14" s="56">
        <v>0</v>
      </c>
      <c r="X14" s="61"/>
      <c r="Y14" s="460">
        <f t="shared" si="4"/>
        <v>0</v>
      </c>
      <c r="Z14" s="461"/>
      <c r="AA14" s="83">
        <v>0</v>
      </c>
    </row>
    <row r="15" spans="1:27" s="9" customFormat="1" ht="30" customHeight="1">
      <c r="A15" s="25"/>
      <c r="B15" s="21"/>
      <c r="C15" s="21"/>
      <c r="D15" s="22"/>
      <c r="E15" s="14"/>
      <c r="F15" s="23"/>
      <c r="G15" s="24"/>
      <c r="H15" s="53"/>
      <c r="I15" s="460">
        <f t="shared" si="0"/>
        <v>0</v>
      </c>
      <c r="J15" s="461"/>
      <c r="K15" s="56">
        <v>0</v>
      </c>
      <c r="L15" s="61"/>
      <c r="M15" s="460">
        <f t="shared" si="1"/>
        <v>0</v>
      </c>
      <c r="N15" s="461"/>
      <c r="O15" s="56">
        <v>0</v>
      </c>
      <c r="P15" s="61"/>
      <c r="Q15" s="460">
        <f t="shared" si="2"/>
        <v>0</v>
      </c>
      <c r="R15" s="461"/>
      <c r="S15" s="56">
        <v>0</v>
      </c>
      <c r="T15" s="61"/>
      <c r="U15" s="460">
        <f t="shared" si="3"/>
        <v>0</v>
      </c>
      <c r="V15" s="461"/>
      <c r="W15" s="56">
        <v>0</v>
      </c>
      <c r="X15" s="61"/>
      <c r="Y15" s="460">
        <f t="shared" si="4"/>
        <v>0</v>
      </c>
      <c r="Z15" s="461"/>
      <c r="AA15" s="83">
        <v>0</v>
      </c>
    </row>
    <row r="16" spans="1:27" s="9" customFormat="1" ht="30" customHeight="1">
      <c r="A16" s="25"/>
      <c r="B16" s="21"/>
      <c r="C16" s="21"/>
      <c r="D16" s="22"/>
      <c r="E16" s="14"/>
      <c r="F16" s="23"/>
      <c r="G16" s="24"/>
      <c r="H16" s="53"/>
      <c r="I16" s="460">
        <f t="shared" ref="I16:I51" si="5">IF(K16="","",ROUND($G16*(K16),0))</f>
        <v>0</v>
      </c>
      <c r="J16" s="461"/>
      <c r="K16" s="56">
        <v>0</v>
      </c>
      <c r="L16" s="61"/>
      <c r="M16" s="460">
        <f t="shared" si="1"/>
        <v>0</v>
      </c>
      <c r="N16" s="461"/>
      <c r="O16" s="56">
        <v>0</v>
      </c>
      <c r="P16" s="61"/>
      <c r="Q16" s="460">
        <f t="shared" si="2"/>
        <v>0</v>
      </c>
      <c r="R16" s="461"/>
      <c r="S16" s="56">
        <v>0</v>
      </c>
      <c r="T16" s="61"/>
      <c r="U16" s="460">
        <f t="shared" si="3"/>
        <v>0</v>
      </c>
      <c r="V16" s="461"/>
      <c r="W16" s="56">
        <v>0</v>
      </c>
      <c r="X16" s="61"/>
      <c r="Y16" s="460">
        <f t="shared" si="4"/>
        <v>0</v>
      </c>
      <c r="Z16" s="461"/>
      <c r="AA16" s="83">
        <v>0</v>
      </c>
    </row>
    <row r="17" spans="1:27" s="9" customFormat="1" ht="30" customHeight="1">
      <c r="A17" s="25"/>
      <c r="B17" s="21"/>
      <c r="C17" s="21"/>
      <c r="D17" s="22"/>
      <c r="E17" s="14"/>
      <c r="F17" s="23"/>
      <c r="G17" s="24"/>
      <c r="H17" s="53"/>
      <c r="I17" s="460">
        <f t="shared" si="5"/>
        <v>0</v>
      </c>
      <c r="J17" s="461"/>
      <c r="K17" s="56">
        <v>0</v>
      </c>
      <c r="L17" s="61"/>
      <c r="M17" s="460">
        <f t="shared" si="1"/>
        <v>0</v>
      </c>
      <c r="N17" s="461"/>
      <c r="O17" s="56">
        <v>0</v>
      </c>
      <c r="P17" s="61"/>
      <c r="Q17" s="460">
        <f t="shared" si="2"/>
        <v>0</v>
      </c>
      <c r="R17" s="461"/>
      <c r="S17" s="56">
        <v>0</v>
      </c>
      <c r="T17" s="61"/>
      <c r="U17" s="460">
        <f t="shared" si="3"/>
        <v>0</v>
      </c>
      <c r="V17" s="461"/>
      <c r="W17" s="56">
        <v>0</v>
      </c>
      <c r="X17" s="61"/>
      <c r="Y17" s="460">
        <f t="shared" ref="Y17:Y51" si="6">IF(AA17="","",ROUND($G17*(AA17),0))</f>
        <v>0</v>
      </c>
      <c r="Z17" s="461"/>
      <c r="AA17" s="83">
        <v>0</v>
      </c>
    </row>
    <row r="18" spans="1:27" s="9" customFormat="1" ht="30" customHeight="1">
      <c r="A18" s="26"/>
      <c r="B18" s="27"/>
      <c r="C18" s="27"/>
      <c r="D18" s="28"/>
      <c r="E18" s="29"/>
      <c r="F18" s="30"/>
      <c r="G18" s="31"/>
      <c r="H18" s="84"/>
      <c r="I18" s="458">
        <f t="shared" si="5"/>
        <v>0</v>
      </c>
      <c r="J18" s="462"/>
      <c r="K18" s="85">
        <v>0</v>
      </c>
      <c r="L18" s="86"/>
      <c r="M18" s="458">
        <f t="shared" si="1"/>
        <v>0</v>
      </c>
      <c r="N18" s="462"/>
      <c r="O18" s="85">
        <v>0</v>
      </c>
      <c r="P18" s="86"/>
      <c r="Q18" s="458">
        <f t="shared" si="2"/>
        <v>0</v>
      </c>
      <c r="R18" s="462"/>
      <c r="S18" s="85">
        <v>0</v>
      </c>
      <c r="T18" s="86"/>
      <c r="U18" s="458">
        <f t="shared" si="3"/>
        <v>0</v>
      </c>
      <c r="V18" s="462"/>
      <c r="W18" s="85">
        <v>0</v>
      </c>
      <c r="X18" s="86"/>
      <c r="Y18" s="458">
        <f t="shared" si="6"/>
        <v>0</v>
      </c>
      <c r="Z18" s="462"/>
      <c r="AA18" s="87">
        <v>0</v>
      </c>
    </row>
    <row r="19" spans="1:27" ht="30" customHeight="1">
      <c r="A19" s="32"/>
      <c r="B19" s="33"/>
      <c r="C19" s="34"/>
      <c r="D19" s="35"/>
      <c r="E19" s="36"/>
      <c r="F19" s="37"/>
      <c r="G19" s="79"/>
      <c r="H19" s="80"/>
      <c r="I19" s="463">
        <f t="shared" si="5"/>
        <v>0</v>
      </c>
      <c r="J19" s="464"/>
      <c r="K19" s="88">
        <v>0</v>
      </c>
      <c r="L19" s="59"/>
      <c r="M19" s="463">
        <f t="shared" ref="M19:M51" si="7">IF(O19="","",ROUND($G19*(O19),0))</f>
        <v>0</v>
      </c>
      <c r="N19" s="464"/>
      <c r="O19" s="88">
        <v>0</v>
      </c>
      <c r="P19" s="59"/>
      <c r="Q19" s="463">
        <f t="shared" ref="Q19:Q51" si="8">IF(S19="","",ROUND($G19*(S19),0))</f>
        <v>0</v>
      </c>
      <c r="R19" s="464"/>
      <c r="S19" s="88">
        <v>0</v>
      </c>
      <c r="T19" s="59"/>
      <c r="U19" s="463">
        <f t="shared" ref="U19:U51" si="9">IF(W19="","",ROUND($G19*(W19),0))</f>
        <v>0</v>
      </c>
      <c r="V19" s="464"/>
      <c r="W19" s="88">
        <v>0</v>
      </c>
      <c r="X19" s="59"/>
      <c r="Y19" s="463">
        <f t="shared" si="6"/>
        <v>0</v>
      </c>
      <c r="Z19" s="464"/>
      <c r="AA19" s="89">
        <v>0</v>
      </c>
    </row>
    <row r="20" spans="1:27" ht="30" customHeight="1">
      <c r="A20" s="20"/>
      <c r="B20" s="21"/>
      <c r="C20" s="21"/>
      <c r="D20" s="22"/>
      <c r="E20" s="14"/>
      <c r="F20" s="23"/>
      <c r="G20" s="24"/>
      <c r="H20" s="53"/>
      <c r="I20" s="460">
        <f t="shared" si="5"/>
        <v>0</v>
      </c>
      <c r="J20" s="461"/>
      <c r="K20" s="56">
        <v>0</v>
      </c>
      <c r="L20" s="48"/>
      <c r="M20" s="460">
        <f t="shared" si="7"/>
        <v>0</v>
      </c>
      <c r="N20" s="461"/>
      <c r="O20" s="56">
        <v>0</v>
      </c>
      <c r="P20" s="48"/>
      <c r="Q20" s="460">
        <f t="shared" si="8"/>
        <v>0</v>
      </c>
      <c r="R20" s="461"/>
      <c r="S20" s="56">
        <v>0</v>
      </c>
      <c r="T20" s="48"/>
      <c r="U20" s="460">
        <f t="shared" si="9"/>
        <v>0</v>
      </c>
      <c r="V20" s="461"/>
      <c r="W20" s="56">
        <v>0</v>
      </c>
      <c r="X20" s="48"/>
      <c r="Y20" s="460">
        <f t="shared" si="6"/>
        <v>0</v>
      </c>
      <c r="Z20" s="461"/>
      <c r="AA20" s="83">
        <v>0</v>
      </c>
    </row>
    <row r="21" spans="1:27" ht="30" customHeight="1">
      <c r="A21" s="20"/>
      <c r="B21" s="21"/>
      <c r="C21" s="21"/>
      <c r="D21" s="22"/>
      <c r="E21" s="14"/>
      <c r="F21" s="23"/>
      <c r="G21" s="24"/>
      <c r="H21" s="53"/>
      <c r="I21" s="460">
        <f t="shared" si="5"/>
        <v>0</v>
      </c>
      <c r="J21" s="461"/>
      <c r="K21" s="56">
        <v>0</v>
      </c>
      <c r="L21" s="61"/>
      <c r="M21" s="460">
        <f t="shared" si="7"/>
        <v>0</v>
      </c>
      <c r="N21" s="461"/>
      <c r="O21" s="56">
        <v>0</v>
      </c>
      <c r="P21" s="61"/>
      <c r="Q21" s="460">
        <f t="shared" si="8"/>
        <v>0</v>
      </c>
      <c r="R21" s="461"/>
      <c r="S21" s="56">
        <v>0</v>
      </c>
      <c r="T21" s="61"/>
      <c r="U21" s="460">
        <f t="shared" si="9"/>
        <v>0</v>
      </c>
      <c r="V21" s="461"/>
      <c r="W21" s="56">
        <v>0</v>
      </c>
      <c r="X21" s="61"/>
      <c r="Y21" s="460">
        <f t="shared" si="6"/>
        <v>0</v>
      </c>
      <c r="Z21" s="461"/>
      <c r="AA21" s="83">
        <v>0</v>
      </c>
    </row>
    <row r="22" spans="1:27" ht="30" customHeight="1">
      <c r="A22" s="20"/>
      <c r="B22" s="21"/>
      <c r="C22" s="21"/>
      <c r="D22" s="22"/>
      <c r="E22" s="14"/>
      <c r="F22" s="23"/>
      <c r="G22" s="24"/>
      <c r="H22" s="53"/>
      <c r="I22" s="460">
        <f t="shared" si="5"/>
        <v>0</v>
      </c>
      <c r="J22" s="461"/>
      <c r="K22" s="56">
        <v>0</v>
      </c>
      <c r="L22" s="61"/>
      <c r="M22" s="460">
        <f t="shared" si="7"/>
        <v>0</v>
      </c>
      <c r="N22" s="461"/>
      <c r="O22" s="56">
        <v>0</v>
      </c>
      <c r="P22" s="61"/>
      <c r="Q22" s="460">
        <f t="shared" si="8"/>
        <v>0</v>
      </c>
      <c r="R22" s="461"/>
      <c r="S22" s="56">
        <v>0</v>
      </c>
      <c r="T22" s="61"/>
      <c r="U22" s="460">
        <f t="shared" si="9"/>
        <v>0</v>
      </c>
      <c r="V22" s="461"/>
      <c r="W22" s="56">
        <v>0</v>
      </c>
      <c r="X22" s="61"/>
      <c r="Y22" s="460">
        <f t="shared" si="6"/>
        <v>0</v>
      </c>
      <c r="Z22" s="461"/>
      <c r="AA22" s="83">
        <v>0</v>
      </c>
    </row>
    <row r="23" spans="1:27" ht="30" customHeight="1">
      <c r="A23" s="20"/>
      <c r="B23" s="21"/>
      <c r="C23" s="21"/>
      <c r="D23" s="22"/>
      <c r="E23" s="14"/>
      <c r="F23" s="23"/>
      <c r="G23" s="24"/>
      <c r="H23" s="53"/>
      <c r="I23" s="460">
        <f t="shared" si="5"/>
        <v>0</v>
      </c>
      <c r="J23" s="461"/>
      <c r="K23" s="56">
        <v>0</v>
      </c>
      <c r="L23" s="61"/>
      <c r="M23" s="460">
        <f t="shared" si="7"/>
        <v>0</v>
      </c>
      <c r="N23" s="461"/>
      <c r="O23" s="56">
        <v>0</v>
      </c>
      <c r="P23" s="61"/>
      <c r="Q23" s="460">
        <f t="shared" si="8"/>
        <v>0</v>
      </c>
      <c r="R23" s="461"/>
      <c r="S23" s="56">
        <v>0</v>
      </c>
      <c r="T23" s="61"/>
      <c r="U23" s="460">
        <f t="shared" si="9"/>
        <v>0</v>
      </c>
      <c r="V23" s="461"/>
      <c r="W23" s="56">
        <v>0</v>
      </c>
      <c r="X23" s="61"/>
      <c r="Y23" s="460">
        <f t="shared" si="6"/>
        <v>0</v>
      </c>
      <c r="Z23" s="461"/>
      <c r="AA23" s="83">
        <v>0</v>
      </c>
    </row>
    <row r="24" spans="1:27" ht="30" customHeight="1">
      <c r="A24" s="25"/>
      <c r="B24" s="21"/>
      <c r="C24" s="21"/>
      <c r="D24" s="22"/>
      <c r="E24" s="14"/>
      <c r="F24" s="23"/>
      <c r="G24" s="24"/>
      <c r="H24" s="53"/>
      <c r="I24" s="460">
        <f t="shared" si="5"/>
        <v>0</v>
      </c>
      <c r="J24" s="461"/>
      <c r="K24" s="56">
        <v>0</v>
      </c>
      <c r="L24" s="61"/>
      <c r="M24" s="460">
        <f t="shared" si="7"/>
        <v>0</v>
      </c>
      <c r="N24" s="461"/>
      <c r="O24" s="56">
        <v>0</v>
      </c>
      <c r="P24" s="61"/>
      <c r="Q24" s="460">
        <f t="shared" si="8"/>
        <v>0</v>
      </c>
      <c r="R24" s="461"/>
      <c r="S24" s="56">
        <v>0</v>
      </c>
      <c r="T24" s="61"/>
      <c r="U24" s="460">
        <f t="shared" si="9"/>
        <v>0</v>
      </c>
      <c r="V24" s="461"/>
      <c r="W24" s="56">
        <v>0</v>
      </c>
      <c r="X24" s="61"/>
      <c r="Y24" s="460">
        <f t="shared" si="6"/>
        <v>0</v>
      </c>
      <c r="Z24" s="461"/>
      <c r="AA24" s="83">
        <v>0</v>
      </c>
    </row>
    <row r="25" spans="1:27" ht="30" customHeight="1">
      <c r="A25" s="25"/>
      <c r="B25" s="21"/>
      <c r="C25" s="21"/>
      <c r="D25" s="22"/>
      <c r="E25" s="14"/>
      <c r="F25" s="23"/>
      <c r="G25" s="24"/>
      <c r="H25" s="53"/>
      <c r="I25" s="460">
        <f t="shared" si="5"/>
        <v>0</v>
      </c>
      <c r="J25" s="461"/>
      <c r="K25" s="56">
        <v>0</v>
      </c>
      <c r="L25" s="61"/>
      <c r="M25" s="460">
        <f t="shared" si="7"/>
        <v>0</v>
      </c>
      <c r="N25" s="461"/>
      <c r="O25" s="56">
        <v>0</v>
      </c>
      <c r="P25" s="61"/>
      <c r="Q25" s="460">
        <f t="shared" si="8"/>
        <v>0</v>
      </c>
      <c r="R25" s="461"/>
      <c r="S25" s="56">
        <v>0</v>
      </c>
      <c r="T25" s="61"/>
      <c r="U25" s="460">
        <f t="shared" si="9"/>
        <v>0</v>
      </c>
      <c r="V25" s="461"/>
      <c r="W25" s="56">
        <v>0</v>
      </c>
      <c r="X25" s="61"/>
      <c r="Y25" s="460">
        <f t="shared" si="6"/>
        <v>0</v>
      </c>
      <c r="Z25" s="461"/>
      <c r="AA25" s="83">
        <v>0</v>
      </c>
    </row>
    <row r="26" spans="1:27" ht="30" customHeight="1">
      <c r="A26" s="25"/>
      <c r="B26" s="21"/>
      <c r="C26" s="21"/>
      <c r="D26" s="22"/>
      <c r="E26" s="14"/>
      <c r="F26" s="23"/>
      <c r="G26" s="24"/>
      <c r="H26" s="53"/>
      <c r="I26" s="460">
        <f t="shared" si="5"/>
        <v>0</v>
      </c>
      <c r="J26" s="461"/>
      <c r="K26" s="56">
        <v>0</v>
      </c>
      <c r="L26" s="61"/>
      <c r="M26" s="460">
        <f t="shared" si="7"/>
        <v>0</v>
      </c>
      <c r="N26" s="461"/>
      <c r="O26" s="56">
        <v>0</v>
      </c>
      <c r="P26" s="61"/>
      <c r="Q26" s="460">
        <f t="shared" si="8"/>
        <v>0</v>
      </c>
      <c r="R26" s="461"/>
      <c r="S26" s="56">
        <v>0</v>
      </c>
      <c r="T26" s="61"/>
      <c r="U26" s="460">
        <f t="shared" si="9"/>
        <v>0</v>
      </c>
      <c r="V26" s="461"/>
      <c r="W26" s="56">
        <v>0</v>
      </c>
      <c r="X26" s="61"/>
      <c r="Y26" s="460">
        <f t="shared" si="6"/>
        <v>0</v>
      </c>
      <c r="Z26" s="461"/>
      <c r="AA26" s="83">
        <v>0</v>
      </c>
    </row>
    <row r="27" spans="1:27" ht="30" customHeight="1">
      <c r="A27" s="25"/>
      <c r="B27" s="21"/>
      <c r="C27" s="21"/>
      <c r="D27" s="22"/>
      <c r="E27" s="14"/>
      <c r="F27" s="23"/>
      <c r="G27" s="24"/>
      <c r="H27" s="53"/>
      <c r="I27" s="460">
        <f t="shared" si="5"/>
        <v>0</v>
      </c>
      <c r="J27" s="461"/>
      <c r="K27" s="56">
        <v>0</v>
      </c>
      <c r="L27" s="61"/>
      <c r="M27" s="460">
        <f t="shared" si="7"/>
        <v>0</v>
      </c>
      <c r="N27" s="461"/>
      <c r="O27" s="56">
        <v>0</v>
      </c>
      <c r="P27" s="61"/>
      <c r="Q27" s="460">
        <f t="shared" si="8"/>
        <v>0</v>
      </c>
      <c r="R27" s="461"/>
      <c r="S27" s="56">
        <v>0</v>
      </c>
      <c r="T27" s="61"/>
      <c r="U27" s="460">
        <f t="shared" si="9"/>
        <v>0</v>
      </c>
      <c r="V27" s="461"/>
      <c r="W27" s="56">
        <v>0</v>
      </c>
      <c r="X27" s="61"/>
      <c r="Y27" s="460">
        <f t="shared" si="6"/>
        <v>0</v>
      </c>
      <c r="Z27" s="461"/>
      <c r="AA27" s="83">
        <v>0</v>
      </c>
    </row>
    <row r="28" spans="1:27" ht="30" customHeight="1">
      <c r="A28" s="25"/>
      <c r="B28" s="21"/>
      <c r="C28" s="21"/>
      <c r="D28" s="22"/>
      <c r="E28" s="14"/>
      <c r="F28" s="23"/>
      <c r="G28" s="24"/>
      <c r="H28" s="53"/>
      <c r="I28" s="460">
        <f t="shared" si="5"/>
        <v>0</v>
      </c>
      <c r="J28" s="461"/>
      <c r="K28" s="56">
        <v>0</v>
      </c>
      <c r="L28" s="61"/>
      <c r="M28" s="460">
        <f t="shared" si="7"/>
        <v>0</v>
      </c>
      <c r="N28" s="461"/>
      <c r="O28" s="56">
        <v>0</v>
      </c>
      <c r="P28" s="61"/>
      <c r="Q28" s="460">
        <f t="shared" si="8"/>
        <v>0</v>
      </c>
      <c r="R28" s="461"/>
      <c r="S28" s="56">
        <v>0</v>
      </c>
      <c r="T28" s="61"/>
      <c r="U28" s="460">
        <f t="shared" si="9"/>
        <v>0</v>
      </c>
      <c r="V28" s="461"/>
      <c r="W28" s="56">
        <v>0</v>
      </c>
      <c r="X28" s="61"/>
      <c r="Y28" s="460">
        <f t="shared" si="6"/>
        <v>0</v>
      </c>
      <c r="Z28" s="461"/>
      <c r="AA28" s="83">
        <v>0</v>
      </c>
    </row>
    <row r="29" spans="1:27" ht="30" customHeight="1">
      <c r="A29" s="20"/>
      <c r="B29" s="21"/>
      <c r="C29" s="21"/>
      <c r="D29" s="22"/>
      <c r="E29" s="14"/>
      <c r="F29" s="23"/>
      <c r="G29" s="24"/>
      <c r="H29" s="53"/>
      <c r="I29" s="460">
        <f t="shared" si="5"/>
        <v>0</v>
      </c>
      <c r="J29" s="461"/>
      <c r="K29" s="56">
        <v>0</v>
      </c>
      <c r="L29" s="61"/>
      <c r="M29" s="460">
        <f t="shared" si="7"/>
        <v>0</v>
      </c>
      <c r="N29" s="461"/>
      <c r="O29" s="56">
        <v>0</v>
      </c>
      <c r="P29" s="61"/>
      <c r="Q29" s="460">
        <f t="shared" si="8"/>
        <v>0</v>
      </c>
      <c r="R29" s="461"/>
      <c r="S29" s="56">
        <v>0</v>
      </c>
      <c r="T29" s="61"/>
      <c r="U29" s="460">
        <f t="shared" si="9"/>
        <v>0</v>
      </c>
      <c r="V29" s="461"/>
      <c r="W29" s="56">
        <v>0</v>
      </c>
      <c r="X29" s="61"/>
      <c r="Y29" s="460">
        <f t="shared" si="6"/>
        <v>0</v>
      </c>
      <c r="Z29" s="461"/>
      <c r="AA29" s="83">
        <v>0</v>
      </c>
    </row>
    <row r="30" spans="1:27" ht="30" customHeight="1">
      <c r="A30" s="25"/>
      <c r="B30" s="21"/>
      <c r="C30" s="21"/>
      <c r="D30" s="22"/>
      <c r="E30" s="14"/>
      <c r="F30" s="23"/>
      <c r="G30" s="24"/>
      <c r="H30" s="53"/>
      <c r="I30" s="460">
        <f t="shared" si="5"/>
        <v>0</v>
      </c>
      <c r="J30" s="461"/>
      <c r="K30" s="56">
        <v>0</v>
      </c>
      <c r="L30" s="61"/>
      <c r="M30" s="460">
        <f t="shared" si="7"/>
        <v>0</v>
      </c>
      <c r="N30" s="461"/>
      <c r="O30" s="56">
        <v>0</v>
      </c>
      <c r="P30" s="61"/>
      <c r="Q30" s="460">
        <f t="shared" si="8"/>
        <v>0</v>
      </c>
      <c r="R30" s="461"/>
      <c r="S30" s="56">
        <v>0</v>
      </c>
      <c r="T30" s="61"/>
      <c r="U30" s="460">
        <f t="shared" si="9"/>
        <v>0</v>
      </c>
      <c r="V30" s="461"/>
      <c r="W30" s="56">
        <v>0</v>
      </c>
      <c r="X30" s="61"/>
      <c r="Y30" s="460">
        <f t="shared" si="6"/>
        <v>0</v>
      </c>
      <c r="Z30" s="461"/>
      <c r="AA30" s="83">
        <v>0</v>
      </c>
    </row>
    <row r="31" spans="1:27" ht="30" customHeight="1">
      <c r="A31" s="25"/>
      <c r="B31" s="21"/>
      <c r="C31" s="21"/>
      <c r="D31" s="22"/>
      <c r="E31" s="14"/>
      <c r="F31" s="23"/>
      <c r="G31" s="24"/>
      <c r="H31" s="53"/>
      <c r="I31" s="460">
        <f t="shared" si="5"/>
        <v>0</v>
      </c>
      <c r="J31" s="461"/>
      <c r="K31" s="56">
        <v>0</v>
      </c>
      <c r="L31" s="61"/>
      <c r="M31" s="460">
        <f t="shared" si="7"/>
        <v>0</v>
      </c>
      <c r="N31" s="461"/>
      <c r="O31" s="56">
        <v>0</v>
      </c>
      <c r="P31" s="61"/>
      <c r="Q31" s="460">
        <f t="shared" si="8"/>
        <v>0</v>
      </c>
      <c r="R31" s="461"/>
      <c r="S31" s="56">
        <v>0</v>
      </c>
      <c r="T31" s="61"/>
      <c r="U31" s="460">
        <f t="shared" si="9"/>
        <v>0</v>
      </c>
      <c r="V31" s="461"/>
      <c r="W31" s="56">
        <v>0</v>
      </c>
      <c r="X31" s="61"/>
      <c r="Y31" s="460">
        <f t="shared" si="6"/>
        <v>0</v>
      </c>
      <c r="Z31" s="461"/>
      <c r="AA31" s="83">
        <v>0</v>
      </c>
    </row>
    <row r="32" spans="1:27" ht="30" customHeight="1">
      <c r="A32" s="25"/>
      <c r="B32" s="21"/>
      <c r="C32" s="21"/>
      <c r="D32" s="22"/>
      <c r="E32" s="14"/>
      <c r="F32" s="23"/>
      <c r="G32" s="24"/>
      <c r="H32" s="53"/>
      <c r="I32" s="460">
        <f t="shared" si="5"/>
        <v>0</v>
      </c>
      <c r="J32" s="461"/>
      <c r="K32" s="56">
        <v>0</v>
      </c>
      <c r="L32" s="61"/>
      <c r="M32" s="460">
        <f t="shared" si="7"/>
        <v>0</v>
      </c>
      <c r="N32" s="461"/>
      <c r="O32" s="56">
        <v>0</v>
      </c>
      <c r="P32" s="61"/>
      <c r="Q32" s="460">
        <f t="shared" si="8"/>
        <v>0</v>
      </c>
      <c r="R32" s="461"/>
      <c r="S32" s="56">
        <v>0</v>
      </c>
      <c r="T32" s="61"/>
      <c r="U32" s="460">
        <f t="shared" si="9"/>
        <v>0</v>
      </c>
      <c r="V32" s="461"/>
      <c r="W32" s="56">
        <v>0</v>
      </c>
      <c r="X32" s="61"/>
      <c r="Y32" s="460">
        <f t="shared" si="6"/>
        <v>0</v>
      </c>
      <c r="Z32" s="461"/>
      <c r="AA32" s="83">
        <v>0</v>
      </c>
    </row>
    <row r="33" spans="1:27" ht="30" customHeight="1">
      <c r="A33" s="25"/>
      <c r="B33" s="21"/>
      <c r="C33" s="21"/>
      <c r="D33" s="22"/>
      <c r="E33" s="14"/>
      <c r="F33" s="23"/>
      <c r="G33" s="24"/>
      <c r="H33" s="53"/>
      <c r="I33" s="460">
        <f t="shared" si="5"/>
        <v>0</v>
      </c>
      <c r="J33" s="461"/>
      <c r="K33" s="56">
        <v>0</v>
      </c>
      <c r="L33" s="61"/>
      <c r="M33" s="460">
        <f t="shared" si="7"/>
        <v>0</v>
      </c>
      <c r="N33" s="461"/>
      <c r="O33" s="56">
        <v>0</v>
      </c>
      <c r="P33" s="61"/>
      <c r="Q33" s="460">
        <f t="shared" si="8"/>
        <v>0</v>
      </c>
      <c r="R33" s="461"/>
      <c r="S33" s="56">
        <v>0</v>
      </c>
      <c r="T33" s="61"/>
      <c r="U33" s="460">
        <f t="shared" si="9"/>
        <v>0</v>
      </c>
      <c r="V33" s="461"/>
      <c r="W33" s="56">
        <v>0</v>
      </c>
      <c r="X33" s="61"/>
      <c r="Y33" s="460">
        <f t="shared" si="6"/>
        <v>0</v>
      </c>
      <c r="Z33" s="461"/>
      <c r="AA33" s="83">
        <v>0</v>
      </c>
    </row>
    <row r="34" spans="1:27" ht="30" customHeight="1">
      <c r="A34" s="25"/>
      <c r="B34" s="21"/>
      <c r="C34" s="21"/>
      <c r="D34" s="22"/>
      <c r="E34" s="14"/>
      <c r="F34" s="23"/>
      <c r="G34" s="24"/>
      <c r="H34" s="53"/>
      <c r="I34" s="460">
        <f t="shared" si="5"/>
        <v>0</v>
      </c>
      <c r="J34" s="461"/>
      <c r="K34" s="56">
        <v>0</v>
      </c>
      <c r="L34" s="61"/>
      <c r="M34" s="460">
        <f t="shared" si="7"/>
        <v>0</v>
      </c>
      <c r="N34" s="461"/>
      <c r="O34" s="56">
        <v>0</v>
      </c>
      <c r="P34" s="61"/>
      <c r="Q34" s="460">
        <f t="shared" si="8"/>
        <v>0</v>
      </c>
      <c r="R34" s="461"/>
      <c r="S34" s="56">
        <v>0</v>
      </c>
      <c r="T34" s="61"/>
      <c r="U34" s="460">
        <f t="shared" si="9"/>
        <v>0</v>
      </c>
      <c r="V34" s="461"/>
      <c r="W34" s="56">
        <v>0</v>
      </c>
      <c r="X34" s="61"/>
      <c r="Y34" s="460">
        <f t="shared" si="6"/>
        <v>0</v>
      </c>
      <c r="Z34" s="461"/>
      <c r="AA34" s="83">
        <v>0</v>
      </c>
    </row>
    <row r="35" spans="1:27" ht="30" customHeight="1">
      <c r="A35" s="26"/>
      <c r="B35" s="27"/>
      <c r="C35" s="27"/>
      <c r="D35" s="28"/>
      <c r="E35" s="29"/>
      <c r="F35" s="30"/>
      <c r="G35" s="31"/>
      <c r="H35" s="84"/>
      <c r="I35" s="458">
        <f t="shared" si="5"/>
        <v>0</v>
      </c>
      <c r="J35" s="462"/>
      <c r="K35" s="85">
        <v>0</v>
      </c>
      <c r="L35" s="86"/>
      <c r="M35" s="458">
        <f t="shared" si="7"/>
        <v>0</v>
      </c>
      <c r="N35" s="462"/>
      <c r="O35" s="85">
        <v>0</v>
      </c>
      <c r="P35" s="86"/>
      <c r="Q35" s="458">
        <f t="shared" si="8"/>
        <v>0</v>
      </c>
      <c r="R35" s="462"/>
      <c r="S35" s="85">
        <v>0</v>
      </c>
      <c r="T35" s="86"/>
      <c r="U35" s="458">
        <f t="shared" si="9"/>
        <v>0</v>
      </c>
      <c r="V35" s="462"/>
      <c r="W35" s="85">
        <v>0</v>
      </c>
      <c r="X35" s="86"/>
      <c r="Y35" s="458">
        <f t="shared" si="6"/>
        <v>0</v>
      </c>
      <c r="Z35" s="462"/>
      <c r="AA35" s="87">
        <v>0</v>
      </c>
    </row>
    <row r="36" spans="1:27" ht="30" customHeight="1">
      <c r="A36" s="32"/>
      <c r="B36" s="33"/>
      <c r="C36" s="34"/>
      <c r="D36" s="35"/>
      <c r="E36" s="36"/>
      <c r="F36" s="37"/>
      <c r="G36" s="79"/>
      <c r="H36" s="80"/>
      <c r="I36" s="463">
        <f t="shared" si="5"/>
        <v>0</v>
      </c>
      <c r="J36" s="464"/>
      <c r="K36" s="88">
        <v>0</v>
      </c>
      <c r="L36" s="59"/>
      <c r="M36" s="463">
        <f t="shared" si="7"/>
        <v>0</v>
      </c>
      <c r="N36" s="464"/>
      <c r="O36" s="88">
        <v>0</v>
      </c>
      <c r="P36" s="59"/>
      <c r="Q36" s="463">
        <f t="shared" si="8"/>
        <v>0</v>
      </c>
      <c r="R36" s="464"/>
      <c r="S36" s="88">
        <v>0</v>
      </c>
      <c r="T36" s="59"/>
      <c r="U36" s="463">
        <f t="shared" si="9"/>
        <v>0</v>
      </c>
      <c r="V36" s="464"/>
      <c r="W36" s="88">
        <v>0</v>
      </c>
      <c r="X36" s="59"/>
      <c r="Y36" s="463">
        <f t="shared" si="6"/>
        <v>0</v>
      </c>
      <c r="Z36" s="464"/>
      <c r="AA36" s="89">
        <v>0</v>
      </c>
    </row>
    <row r="37" spans="1:27" ht="30" customHeight="1">
      <c r="A37" s="20"/>
      <c r="B37" s="21"/>
      <c r="C37" s="21"/>
      <c r="D37" s="22"/>
      <c r="E37" s="14"/>
      <c r="F37" s="23"/>
      <c r="G37" s="24"/>
      <c r="H37" s="53"/>
      <c r="I37" s="460">
        <f t="shared" si="5"/>
        <v>0</v>
      </c>
      <c r="J37" s="461"/>
      <c r="K37" s="56">
        <v>0</v>
      </c>
      <c r="L37" s="48"/>
      <c r="M37" s="460">
        <f t="shared" si="7"/>
        <v>0</v>
      </c>
      <c r="N37" s="461"/>
      <c r="O37" s="56">
        <v>0</v>
      </c>
      <c r="P37" s="48"/>
      <c r="Q37" s="460">
        <f t="shared" si="8"/>
        <v>0</v>
      </c>
      <c r="R37" s="461"/>
      <c r="S37" s="56">
        <v>0</v>
      </c>
      <c r="T37" s="48"/>
      <c r="U37" s="460">
        <f t="shared" si="9"/>
        <v>0</v>
      </c>
      <c r="V37" s="461"/>
      <c r="W37" s="56">
        <v>0</v>
      </c>
      <c r="X37" s="48"/>
      <c r="Y37" s="460">
        <f t="shared" si="6"/>
        <v>0</v>
      </c>
      <c r="Z37" s="461"/>
      <c r="AA37" s="83">
        <v>0</v>
      </c>
    </row>
    <row r="38" spans="1:27" ht="30" customHeight="1">
      <c r="A38" s="20"/>
      <c r="B38" s="21"/>
      <c r="C38" s="21"/>
      <c r="D38" s="22"/>
      <c r="E38" s="14"/>
      <c r="F38" s="23"/>
      <c r="G38" s="24"/>
      <c r="H38" s="53"/>
      <c r="I38" s="460">
        <f t="shared" si="5"/>
        <v>0</v>
      </c>
      <c r="J38" s="461"/>
      <c r="K38" s="56">
        <v>0</v>
      </c>
      <c r="L38" s="61"/>
      <c r="M38" s="460">
        <f t="shared" si="7"/>
        <v>0</v>
      </c>
      <c r="N38" s="461"/>
      <c r="O38" s="56">
        <v>0</v>
      </c>
      <c r="P38" s="61"/>
      <c r="Q38" s="460">
        <f t="shared" si="8"/>
        <v>0</v>
      </c>
      <c r="R38" s="461"/>
      <c r="S38" s="56">
        <v>0</v>
      </c>
      <c r="T38" s="61"/>
      <c r="U38" s="460">
        <f t="shared" si="9"/>
        <v>0</v>
      </c>
      <c r="V38" s="461"/>
      <c r="W38" s="56">
        <v>0</v>
      </c>
      <c r="X38" s="61"/>
      <c r="Y38" s="460">
        <f t="shared" si="6"/>
        <v>0</v>
      </c>
      <c r="Z38" s="461"/>
      <c r="AA38" s="83">
        <v>0</v>
      </c>
    </row>
    <row r="39" spans="1:27" ht="30" customHeight="1">
      <c r="A39" s="20"/>
      <c r="B39" s="21"/>
      <c r="C39" s="21"/>
      <c r="D39" s="22"/>
      <c r="E39" s="14"/>
      <c r="F39" s="23"/>
      <c r="G39" s="24"/>
      <c r="H39" s="53"/>
      <c r="I39" s="460">
        <f t="shared" si="5"/>
        <v>0</v>
      </c>
      <c r="J39" s="461"/>
      <c r="K39" s="56">
        <v>0</v>
      </c>
      <c r="L39" s="61"/>
      <c r="M39" s="460">
        <f t="shared" si="7"/>
        <v>0</v>
      </c>
      <c r="N39" s="461"/>
      <c r="O39" s="56">
        <v>0</v>
      </c>
      <c r="P39" s="61"/>
      <c r="Q39" s="460">
        <f t="shared" si="8"/>
        <v>0</v>
      </c>
      <c r="R39" s="461"/>
      <c r="S39" s="56">
        <v>0</v>
      </c>
      <c r="T39" s="61"/>
      <c r="U39" s="460">
        <f t="shared" si="9"/>
        <v>0</v>
      </c>
      <c r="V39" s="461"/>
      <c r="W39" s="56">
        <v>0</v>
      </c>
      <c r="X39" s="61"/>
      <c r="Y39" s="460">
        <f t="shared" si="6"/>
        <v>0</v>
      </c>
      <c r="Z39" s="461"/>
      <c r="AA39" s="83">
        <v>0</v>
      </c>
    </row>
    <row r="40" spans="1:27" ht="30" customHeight="1">
      <c r="A40" s="20"/>
      <c r="B40" s="21"/>
      <c r="C40" s="21"/>
      <c r="D40" s="22"/>
      <c r="E40" s="14"/>
      <c r="F40" s="23"/>
      <c r="G40" s="24"/>
      <c r="H40" s="53"/>
      <c r="I40" s="460">
        <f t="shared" si="5"/>
        <v>0</v>
      </c>
      <c r="J40" s="461"/>
      <c r="K40" s="56">
        <v>0</v>
      </c>
      <c r="L40" s="61"/>
      <c r="M40" s="460">
        <f t="shared" si="7"/>
        <v>0</v>
      </c>
      <c r="N40" s="461"/>
      <c r="O40" s="56">
        <v>0</v>
      </c>
      <c r="P40" s="61"/>
      <c r="Q40" s="460">
        <f t="shared" si="8"/>
        <v>0</v>
      </c>
      <c r="R40" s="461"/>
      <c r="S40" s="56">
        <v>0</v>
      </c>
      <c r="T40" s="61"/>
      <c r="U40" s="460">
        <f t="shared" si="9"/>
        <v>0</v>
      </c>
      <c r="V40" s="461"/>
      <c r="W40" s="56">
        <v>0</v>
      </c>
      <c r="X40" s="61"/>
      <c r="Y40" s="460">
        <f t="shared" si="6"/>
        <v>0</v>
      </c>
      <c r="Z40" s="461"/>
      <c r="AA40" s="83">
        <v>0</v>
      </c>
    </row>
    <row r="41" spans="1:27" ht="30" customHeight="1">
      <c r="A41" s="25"/>
      <c r="B41" s="21"/>
      <c r="C41" s="21"/>
      <c r="D41" s="22"/>
      <c r="E41" s="14"/>
      <c r="F41" s="23"/>
      <c r="G41" s="24"/>
      <c r="H41" s="53"/>
      <c r="I41" s="460">
        <f t="shared" si="5"/>
        <v>0</v>
      </c>
      <c r="J41" s="461"/>
      <c r="K41" s="56">
        <v>0</v>
      </c>
      <c r="L41" s="61"/>
      <c r="M41" s="460">
        <f t="shared" si="7"/>
        <v>0</v>
      </c>
      <c r="N41" s="461"/>
      <c r="O41" s="56">
        <v>0</v>
      </c>
      <c r="P41" s="61"/>
      <c r="Q41" s="460">
        <f t="shared" si="8"/>
        <v>0</v>
      </c>
      <c r="R41" s="461"/>
      <c r="S41" s="56">
        <v>0</v>
      </c>
      <c r="T41" s="61"/>
      <c r="U41" s="460">
        <f t="shared" si="9"/>
        <v>0</v>
      </c>
      <c r="V41" s="461"/>
      <c r="W41" s="56">
        <v>0</v>
      </c>
      <c r="X41" s="61"/>
      <c r="Y41" s="460">
        <f t="shared" si="6"/>
        <v>0</v>
      </c>
      <c r="Z41" s="461"/>
      <c r="AA41" s="83">
        <v>0</v>
      </c>
    </row>
    <row r="42" spans="1:27" ht="30" customHeight="1">
      <c r="A42" s="25"/>
      <c r="B42" s="21"/>
      <c r="C42" s="21"/>
      <c r="D42" s="22"/>
      <c r="E42" s="14"/>
      <c r="F42" s="23"/>
      <c r="G42" s="24"/>
      <c r="H42" s="53"/>
      <c r="I42" s="460">
        <f t="shared" si="5"/>
        <v>0</v>
      </c>
      <c r="J42" s="461"/>
      <c r="K42" s="56">
        <v>0</v>
      </c>
      <c r="L42" s="61"/>
      <c r="M42" s="460">
        <f t="shared" si="7"/>
        <v>0</v>
      </c>
      <c r="N42" s="461"/>
      <c r="O42" s="56">
        <v>0</v>
      </c>
      <c r="P42" s="61"/>
      <c r="Q42" s="460">
        <f t="shared" si="8"/>
        <v>0</v>
      </c>
      <c r="R42" s="461"/>
      <c r="S42" s="56">
        <v>0</v>
      </c>
      <c r="T42" s="61"/>
      <c r="U42" s="460">
        <f t="shared" si="9"/>
        <v>0</v>
      </c>
      <c r="V42" s="461"/>
      <c r="W42" s="56">
        <v>0</v>
      </c>
      <c r="X42" s="61"/>
      <c r="Y42" s="460">
        <f t="shared" si="6"/>
        <v>0</v>
      </c>
      <c r="Z42" s="461"/>
      <c r="AA42" s="83">
        <v>0</v>
      </c>
    </row>
    <row r="43" spans="1:27" ht="30" customHeight="1">
      <c r="A43" s="25"/>
      <c r="B43" s="21"/>
      <c r="C43" s="21"/>
      <c r="D43" s="22"/>
      <c r="E43" s="14"/>
      <c r="F43" s="23"/>
      <c r="G43" s="24"/>
      <c r="H43" s="53"/>
      <c r="I43" s="460">
        <f t="shared" si="5"/>
        <v>0</v>
      </c>
      <c r="J43" s="461"/>
      <c r="K43" s="56">
        <v>0</v>
      </c>
      <c r="L43" s="61"/>
      <c r="M43" s="460">
        <f t="shared" si="7"/>
        <v>0</v>
      </c>
      <c r="N43" s="461"/>
      <c r="O43" s="56">
        <v>0</v>
      </c>
      <c r="P43" s="61"/>
      <c r="Q43" s="460">
        <f t="shared" si="8"/>
        <v>0</v>
      </c>
      <c r="R43" s="461"/>
      <c r="S43" s="56">
        <v>0</v>
      </c>
      <c r="T43" s="61"/>
      <c r="U43" s="460">
        <f t="shared" si="9"/>
        <v>0</v>
      </c>
      <c r="V43" s="461"/>
      <c r="W43" s="56">
        <v>0</v>
      </c>
      <c r="X43" s="61"/>
      <c r="Y43" s="460">
        <f t="shared" si="6"/>
        <v>0</v>
      </c>
      <c r="Z43" s="461"/>
      <c r="AA43" s="83">
        <v>0</v>
      </c>
    </row>
    <row r="44" spans="1:27" ht="30" customHeight="1">
      <c r="A44" s="25"/>
      <c r="B44" s="21"/>
      <c r="C44" s="21"/>
      <c r="D44" s="22"/>
      <c r="E44" s="14"/>
      <c r="F44" s="23"/>
      <c r="G44" s="24"/>
      <c r="H44" s="53"/>
      <c r="I44" s="460">
        <f t="shared" si="5"/>
        <v>0</v>
      </c>
      <c r="J44" s="461"/>
      <c r="K44" s="56">
        <v>0</v>
      </c>
      <c r="L44" s="61"/>
      <c r="M44" s="460">
        <f t="shared" si="7"/>
        <v>0</v>
      </c>
      <c r="N44" s="461"/>
      <c r="O44" s="56">
        <v>0</v>
      </c>
      <c r="P44" s="61"/>
      <c r="Q44" s="460">
        <f t="shared" si="8"/>
        <v>0</v>
      </c>
      <c r="R44" s="461"/>
      <c r="S44" s="56">
        <v>0</v>
      </c>
      <c r="T44" s="61"/>
      <c r="U44" s="460">
        <f t="shared" si="9"/>
        <v>0</v>
      </c>
      <c r="V44" s="461"/>
      <c r="W44" s="56">
        <v>0</v>
      </c>
      <c r="X44" s="61"/>
      <c r="Y44" s="460">
        <f t="shared" si="6"/>
        <v>0</v>
      </c>
      <c r="Z44" s="461"/>
      <c r="AA44" s="83">
        <v>0</v>
      </c>
    </row>
    <row r="45" spans="1:27" ht="30" customHeight="1">
      <c r="A45" s="25"/>
      <c r="B45" s="21"/>
      <c r="C45" s="21"/>
      <c r="D45" s="22"/>
      <c r="E45" s="14"/>
      <c r="F45" s="23"/>
      <c r="G45" s="24"/>
      <c r="H45" s="53"/>
      <c r="I45" s="460">
        <f t="shared" si="5"/>
        <v>0</v>
      </c>
      <c r="J45" s="461"/>
      <c r="K45" s="56">
        <v>0</v>
      </c>
      <c r="L45" s="61"/>
      <c r="M45" s="460">
        <f t="shared" si="7"/>
        <v>0</v>
      </c>
      <c r="N45" s="461"/>
      <c r="O45" s="56">
        <v>0</v>
      </c>
      <c r="P45" s="61"/>
      <c r="Q45" s="460">
        <f t="shared" si="8"/>
        <v>0</v>
      </c>
      <c r="R45" s="461"/>
      <c r="S45" s="56">
        <v>0</v>
      </c>
      <c r="T45" s="61"/>
      <c r="U45" s="460">
        <f t="shared" si="9"/>
        <v>0</v>
      </c>
      <c r="V45" s="461"/>
      <c r="W45" s="56">
        <v>0</v>
      </c>
      <c r="X45" s="61"/>
      <c r="Y45" s="460">
        <f t="shared" si="6"/>
        <v>0</v>
      </c>
      <c r="Z45" s="461"/>
      <c r="AA45" s="83">
        <v>0</v>
      </c>
    </row>
    <row r="46" spans="1:27" ht="30" customHeight="1">
      <c r="A46" s="20"/>
      <c r="B46" s="21"/>
      <c r="C46" s="21"/>
      <c r="D46" s="22"/>
      <c r="E46" s="14"/>
      <c r="F46" s="23"/>
      <c r="G46" s="24"/>
      <c r="H46" s="53"/>
      <c r="I46" s="460">
        <f t="shared" si="5"/>
        <v>0</v>
      </c>
      <c r="J46" s="461"/>
      <c r="K46" s="56">
        <v>0</v>
      </c>
      <c r="L46" s="61"/>
      <c r="M46" s="460">
        <f t="shared" si="7"/>
        <v>0</v>
      </c>
      <c r="N46" s="461"/>
      <c r="O46" s="56">
        <v>0</v>
      </c>
      <c r="P46" s="61"/>
      <c r="Q46" s="460">
        <f t="shared" si="8"/>
        <v>0</v>
      </c>
      <c r="R46" s="461"/>
      <c r="S46" s="56">
        <v>0</v>
      </c>
      <c r="T46" s="61"/>
      <c r="U46" s="460">
        <f t="shared" si="9"/>
        <v>0</v>
      </c>
      <c r="V46" s="461"/>
      <c r="W46" s="56">
        <v>0</v>
      </c>
      <c r="X46" s="61"/>
      <c r="Y46" s="460">
        <f t="shared" si="6"/>
        <v>0</v>
      </c>
      <c r="Z46" s="461"/>
      <c r="AA46" s="83">
        <v>0</v>
      </c>
    </row>
    <row r="47" spans="1:27" ht="30" customHeight="1">
      <c r="A47" s="25"/>
      <c r="B47" s="21"/>
      <c r="C47" s="21"/>
      <c r="D47" s="22"/>
      <c r="E47" s="14"/>
      <c r="F47" s="23"/>
      <c r="G47" s="24"/>
      <c r="H47" s="53"/>
      <c r="I47" s="460">
        <f t="shared" si="5"/>
        <v>0</v>
      </c>
      <c r="J47" s="461"/>
      <c r="K47" s="56">
        <v>0</v>
      </c>
      <c r="L47" s="61"/>
      <c r="M47" s="460">
        <f t="shared" si="7"/>
        <v>0</v>
      </c>
      <c r="N47" s="461"/>
      <c r="O47" s="56">
        <v>0</v>
      </c>
      <c r="P47" s="61"/>
      <c r="Q47" s="460">
        <f t="shared" si="8"/>
        <v>0</v>
      </c>
      <c r="R47" s="461"/>
      <c r="S47" s="56">
        <v>0</v>
      </c>
      <c r="T47" s="61"/>
      <c r="U47" s="460">
        <f t="shared" si="9"/>
        <v>0</v>
      </c>
      <c r="V47" s="461"/>
      <c r="W47" s="56">
        <v>0</v>
      </c>
      <c r="X47" s="61"/>
      <c r="Y47" s="460">
        <f t="shared" si="6"/>
        <v>0</v>
      </c>
      <c r="Z47" s="461"/>
      <c r="AA47" s="83">
        <v>0</v>
      </c>
    </row>
    <row r="48" spans="1:27" ht="30" customHeight="1">
      <c r="A48" s="25"/>
      <c r="B48" s="21"/>
      <c r="C48" s="21"/>
      <c r="D48" s="22"/>
      <c r="E48" s="14"/>
      <c r="F48" s="23"/>
      <c r="G48" s="24"/>
      <c r="H48" s="53"/>
      <c r="I48" s="460">
        <f t="shared" si="5"/>
        <v>0</v>
      </c>
      <c r="J48" s="461"/>
      <c r="K48" s="56">
        <v>0</v>
      </c>
      <c r="L48" s="61"/>
      <c r="M48" s="460">
        <f t="shared" si="7"/>
        <v>0</v>
      </c>
      <c r="N48" s="461"/>
      <c r="O48" s="56">
        <v>0</v>
      </c>
      <c r="P48" s="61"/>
      <c r="Q48" s="460">
        <f t="shared" si="8"/>
        <v>0</v>
      </c>
      <c r="R48" s="461"/>
      <c r="S48" s="56">
        <v>0</v>
      </c>
      <c r="T48" s="61"/>
      <c r="U48" s="460">
        <f t="shared" si="9"/>
        <v>0</v>
      </c>
      <c r="V48" s="461"/>
      <c r="W48" s="56">
        <v>0</v>
      </c>
      <c r="X48" s="61"/>
      <c r="Y48" s="460">
        <f t="shared" si="6"/>
        <v>0</v>
      </c>
      <c r="Z48" s="461"/>
      <c r="AA48" s="83">
        <v>0</v>
      </c>
    </row>
    <row r="49" spans="1:27" ht="30" customHeight="1">
      <c r="A49" s="25"/>
      <c r="B49" s="21"/>
      <c r="C49" s="21"/>
      <c r="D49" s="22"/>
      <c r="E49" s="14"/>
      <c r="F49" s="23"/>
      <c r="G49" s="24"/>
      <c r="H49" s="53"/>
      <c r="I49" s="460">
        <f t="shared" si="5"/>
        <v>0</v>
      </c>
      <c r="J49" s="461"/>
      <c r="K49" s="56">
        <v>0</v>
      </c>
      <c r="L49" s="61"/>
      <c r="M49" s="460">
        <f t="shared" si="7"/>
        <v>0</v>
      </c>
      <c r="N49" s="461"/>
      <c r="O49" s="56">
        <v>0</v>
      </c>
      <c r="P49" s="61"/>
      <c r="Q49" s="460">
        <f t="shared" si="8"/>
        <v>0</v>
      </c>
      <c r="R49" s="461"/>
      <c r="S49" s="56">
        <v>0</v>
      </c>
      <c r="T49" s="61"/>
      <c r="U49" s="460">
        <f t="shared" si="9"/>
        <v>0</v>
      </c>
      <c r="V49" s="461"/>
      <c r="W49" s="56">
        <v>0</v>
      </c>
      <c r="X49" s="61"/>
      <c r="Y49" s="460">
        <f t="shared" si="6"/>
        <v>0</v>
      </c>
      <c r="Z49" s="461"/>
      <c r="AA49" s="83">
        <v>0</v>
      </c>
    </row>
    <row r="50" spans="1:27" ht="30" customHeight="1">
      <c r="A50" s="25"/>
      <c r="B50" s="21"/>
      <c r="C50" s="21"/>
      <c r="D50" s="22"/>
      <c r="E50" s="14"/>
      <c r="F50" s="23"/>
      <c r="G50" s="24"/>
      <c r="H50" s="53"/>
      <c r="I50" s="460">
        <f t="shared" si="5"/>
        <v>0</v>
      </c>
      <c r="J50" s="461"/>
      <c r="K50" s="56">
        <v>0</v>
      </c>
      <c r="L50" s="61"/>
      <c r="M50" s="460">
        <f t="shared" si="7"/>
        <v>0</v>
      </c>
      <c r="N50" s="461"/>
      <c r="O50" s="56">
        <v>0</v>
      </c>
      <c r="P50" s="61"/>
      <c r="Q50" s="460">
        <f t="shared" si="8"/>
        <v>0</v>
      </c>
      <c r="R50" s="461"/>
      <c r="S50" s="56">
        <v>0</v>
      </c>
      <c r="T50" s="61"/>
      <c r="U50" s="460">
        <f t="shared" si="9"/>
        <v>0</v>
      </c>
      <c r="V50" s="461"/>
      <c r="W50" s="56">
        <v>0</v>
      </c>
      <c r="X50" s="61"/>
      <c r="Y50" s="460">
        <f t="shared" si="6"/>
        <v>0</v>
      </c>
      <c r="Z50" s="461"/>
      <c r="AA50" s="83">
        <v>0</v>
      </c>
    </row>
    <row r="51" spans="1:27" ht="30" customHeight="1">
      <c r="A51" s="25"/>
      <c r="B51" s="21"/>
      <c r="C51" s="21"/>
      <c r="D51" s="22"/>
      <c r="E51" s="14"/>
      <c r="F51" s="23"/>
      <c r="G51" s="24"/>
      <c r="H51" s="53"/>
      <c r="I51" s="460">
        <f t="shared" si="5"/>
        <v>0</v>
      </c>
      <c r="J51" s="461"/>
      <c r="K51" s="56">
        <v>0</v>
      </c>
      <c r="L51" s="61"/>
      <c r="M51" s="460">
        <f t="shared" si="7"/>
        <v>0</v>
      </c>
      <c r="N51" s="461"/>
      <c r="O51" s="56">
        <v>0</v>
      </c>
      <c r="P51" s="61"/>
      <c r="Q51" s="460">
        <f t="shared" si="8"/>
        <v>0</v>
      </c>
      <c r="R51" s="461"/>
      <c r="S51" s="56">
        <v>0</v>
      </c>
      <c r="T51" s="61"/>
      <c r="U51" s="460">
        <f t="shared" si="9"/>
        <v>0</v>
      </c>
      <c r="V51" s="461"/>
      <c r="W51" s="56">
        <v>0</v>
      </c>
      <c r="X51" s="61"/>
      <c r="Y51" s="460">
        <f t="shared" si="6"/>
        <v>0</v>
      </c>
      <c r="Z51" s="461"/>
      <c r="AA51" s="83">
        <v>0</v>
      </c>
    </row>
    <row r="52" spans="1:27" ht="30" customHeight="1">
      <c r="A52" s="26"/>
      <c r="B52" s="27"/>
      <c r="C52" s="27"/>
      <c r="D52" s="28"/>
      <c r="E52" s="29"/>
      <c r="F52" s="30"/>
      <c r="G52" s="31"/>
      <c r="H52" s="84"/>
      <c r="I52" s="457">
        <f>SUM(I4:J51)</f>
        <v>0</v>
      </c>
      <c r="J52" s="457"/>
      <c r="K52" s="458"/>
      <c r="L52" s="86"/>
      <c r="M52" s="457">
        <f>SUM(M4:N51)</f>
        <v>0</v>
      </c>
      <c r="N52" s="457"/>
      <c r="O52" s="458"/>
      <c r="P52" s="86"/>
      <c r="Q52" s="457">
        <f>SUM(Q4:R51)</f>
        <v>0</v>
      </c>
      <c r="R52" s="457"/>
      <c r="S52" s="458"/>
      <c r="T52" s="86"/>
      <c r="U52" s="457">
        <f>SUM(U4:V51)</f>
        <v>0</v>
      </c>
      <c r="V52" s="457"/>
      <c r="W52" s="458"/>
      <c r="X52" s="86"/>
      <c r="Y52" s="457">
        <f>SUM(Y4:Z51)</f>
        <v>0</v>
      </c>
      <c r="Z52" s="457"/>
      <c r="AA52" s="459"/>
    </row>
  </sheetData>
  <mergeCells count="260">
    <mergeCell ref="I17:J17"/>
    <mergeCell ref="M17:N17"/>
    <mergeCell ref="Q17:R17"/>
    <mergeCell ref="U17:V17"/>
    <mergeCell ref="Y17:Z17"/>
    <mergeCell ref="I18:J18"/>
    <mergeCell ref="M18:N18"/>
    <mergeCell ref="Q18:R18"/>
    <mergeCell ref="U18:V18"/>
    <mergeCell ref="Y18:Z18"/>
    <mergeCell ref="I15:J15"/>
    <mergeCell ref="M15:N15"/>
    <mergeCell ref="Q15:R15"/>
    <mergeCell ref="U15:V15"/>
    <mergeCell ref="Y15:Z15"/>
    <mergeCell ref="I16:J16"/>
    <mergeCell ref="M16:N16"/>
    <mergeCell ref="Q16:R16"/>
    <mergeCell ref="U16:V16"/>
    <mergeCell ref="Y16:Z16"/>
    <mergeCell ref="I13:J13"/>
    <mergeCell ref="M13:N13"/>
    <mergeCell ref="Q13:R13"/>
    <mergeCell ref="U13:V13"/>
    <mergeCell ref="Y13:Z13"/>
    <mergeCell ref="I14:J14"/>
    <mergeCell ref="M14:N14"/>
    <mergeCell ref="Q14:R14"/>
    <mergeCell ref="U14:V14"/>
    <mergeCell ref="Y14:Z14"/>
    <mergeCell ref="I11:J11"/>
    <mergeCell ref="M11:N11"/>
    <mergeCell ref="Q11:R11"/>
    <mergeCell ref="U11:V11"/>
    <mergeCell ref="Y11:Z11"/>
    <mergeCell ref="I12:J12"/>
    <mergeCell ref="M12:N12"/>
    <mergeCell ref="Q12:R12"/>
    <mergeCell ref="U12:V12"/>
    <mergeCell ref="Y12:Z12"/>
    <mergeCell ref="I9:J9"/>
    <mergeCell ref="M9:N9"/>
    <mergeCell ref="Q9:R9"/>
    <mergeCell ref="U9:V9"/>
    <mergeCell ref="Y9:Z9"/>
    <mergeCell ref="I10:J10"/>
    <mergeCell ref="M10:N10"/>
    <mergeCell ref="Q10:R10"/>
    <mergeCell ref="U10:V10"/>
    <mergeCell ref="Y10:Z10"/>
    <mergeCell ref="I7:J7"/>
    <mergeCell ref="M7:N7"/>
    <mergeCell ref="Q7:R7"/>
    <mergeCell ref="U7:V7"/>
    <mergeCell ref="Y7:Z7"/>
    <mergeCell ref="I8:J8"/>
    <mergeCell ref="M8:N8"/>
    <mergeCell ref="Q8:R8"/>
    <mergeCell ref="U8:V8"/>
    <mergeCell ref="Y8:Z8"/>
    <mergeCell ref="I5:J5"/>
    <mergeCell ref="M5:N5"/>
    <mergeCell ref="Q5:R5"/>
    <mergeCell ref="U5:V5"/>
    <mergeCell ref="Y5:Z5"/>
    <mergeCell ref="I6:J6"/>
    <mergeCell ref="M6:N6"/>
    <mergeCell ref="Q6:R6"/>
    <mergeCell ref="U6:V6"/>
    <mergeCell ref="Y6:Z6"/>
    <mergeCell ref="I3:J3"/>
    <mergeCell ref="M3:N3"/>
    <mergeCell ref="Q3:R3"/>
    <mergeCell ref="U3:V3"/>
    <mergeCell ref="Y3:Z3"/>
    <mergeCell ref="I4:J4"/>
    <mergeCell ref="M4:N4"/>
    <mergeCell ref="Q4:R4"/>
    <mergeCell ref="U4:V4"/>
    <mergeCell ref="Y4:Z4"/>
    <mergeCell ref="I2:J2"/>
    <mergeCell ref="M2:N2"/>
    <mergeCell ref="Q2:R2"/>
    <mergeCell ref="U2:V2"/>
    <mergeCell ref="Y2:Z2"/>
    <mergeCell ref="I1:J1"/>
    <mergeCell ref="M1:N1"/>
    <mergeCell ref="Q1:R1"/>
    <mergeCell ref="U1:V1"/>
    <mergeCell ref="Y1:Z1"/>
    <mergeCell ref="Y19:Z19"/>
    <mergeCell ref="I20:J20"/>
    <mergeCell ref="M20:N20"/>
    <mergeCell ref="U20:V20"/>
    <mergeCell ref="Y20:Z20"/>
    <mergeCell ref="I21:J21"/>
    <mergeCell ref="M21:N21"/>
    <mergeCell ref="U21:V21"/>
    <mergeCell ref="Y21:Z21"/>
    <mergeCell ref="Q19:R19"/>
    <mergeCell ref="Q20:R20"/>
    <mergeCell ref="I19:J19"/>
    <mergeCell ref="M19:N19"/>
    <mergeCell ref="U19:V19"/>
    <mergeCell ref="Q21:R21"/>
    <mergeCell ref="Y22:Z22"/>
    <mergeCell ref="I23:J23"/>
    <mergeCell ref="M23:N23"/>
    <mergeCell ref="U23:V23"/>
    <mergeCell ref="Y23:Z23"/>
    <mergeCell ref="I24:J24"/>
    <mergeCell ref="M24:N24"/>
    <mergeCell ref="U24:V24"/>
    <mergeCell ref="Y24:Z24"/>
    <mergeCell ref="Q22:R22"/>
    <mergeCell ref="I22:J22"/>
    <mergeCell ref="M22:N22"/>
    <mergeCell ref="U22:V22"/>
    <mergeCell ref="Q23:R23"/>
    <mergeCell ref="Q24:R24"/>
    <mergeCell ref="Y25:Z25"/>
    <mergeCell ref="I26:J26"/>
    <mergeCell ref="M26:N26"/>
    <mergeCell ref="U26:V26"/>
    <mergeCell ref="Y26:Z26"/>
    <mergeCell ref="I27:J27"/>
    <mergeCell ref="M27:N27"/>
    <mergeCell ref="U27:V27"/>
    <mergeCell ref="Y27:Z27"/>
    <mergeCell ref="Q25:R25"/>
    <mergeCell ref="Q26:R26"/>
    <mergeCell ref="I25:J25"/>
    <mergeCell ref="M25:N25"/>
    <mergeCell ref="U25:V25"/>
    <mergeCell ref="Q27:R27"/>
    <mergeCell ref="Y28:Z28"/>
    <mergeCell ref="I29:J29"/>
    <mergeCell ref="M29:N29"/>
    <mergeCell ref="U29:V29"/>
    <mergeCell ref="Y29:Z29"/>
    <mergeCell ref="I30:J30"/>
    <mergeCell ref="M30:N30"/>
    <mergeCell ref="U30:V30"/>
    <mergeCell ref="Y30:Z30"/>
    <mergeCell ref="Q28:R28"/>
    <mergeCell ref="I28:J28"/>
    <mergeCell ref="M28:N28"/>
    <mergeCell ref="U28:V28"/>
    <mergeCell ref="Q29:R29"/>
    <mergeCell ref="Q30:R30"/>
    <mergeCell ref="Y31:Z31"/>
    <mergeCell ref="I32:J32"/>
    <mergeCell ref="M32:N32"/>
    <mergeCell ref="U32:V32"/>
    <mergeCell ref="Y32:Z32"/>
    <mergeCell ref="I33:J33"/>
    <mergeCell ref="M33:N33"/>
    <mergeCell ref="U33:V33"/>
    <mergeCell ref="Y33:Z33"/>
    <mergeCell ref="Q31:R31"/>
    <mergeCell ref="Q32:R32"/>
    <mergeCell ref="I31:J31"/>
    <mergeCell ref="M31:N31"/>
    <mergeCell ref="U31:V31"/>
    <mergeCell ref="Q33:R33"/>
    <mergeCell ref="Y34:Z34"/>
    <mergeCell ref="I35:J35"/>
    <mergeCell ref="M35:N35"/>
    <mergeCell ref="U35:V35"/>
    <mergeCell ref="Y35:Z35"/>
    <mergeCell ref="I36:J36"/>
    <mergeCell ref="M36:N36"/>
    <mergeCell ref="U36:V36"/>
    <mergeCell ref="Y36:Z36"/>
    <mergeCell ref="Q36:R36"/>
    <mergeCell ref="Q35:R35"/>
    <mergeCell ref="Q34:R34"/>
    <mergeCell ref="I34:J34"/>
    <mergeCell ref="M34:N34"/>
    <mergeCell ref="U34:V34"/>
    <mergeCell ref="Y37:Z37"/>
    <mergeCell ref="I38:J38"/>
    <mergeCell ref="M38:N38"/>
    <mergeCell ref="U38:V38"/>
    <mergeCell ref="Y38:Z38"/>
    <mergeCell ref="I39:J39"/>
    <mergeCell ref="M39:N39"/>
    <mergeCell ref="U39:V39"/>
    <mergeCell ref="Y39:Z39"/>
    <mergeCell ref="Q38:R38"/>
    <mergeCell ref="Q39:R39"/>
    <mergeCell ref="Q37:R37"/>
    <mergeCell ref="I37:J37"/>
    <mergeCell ref="M37:N37"/>
    <mergeCell ref="U37:V37"/>
    <mergeCell ref="Y40:Z40"/>
    <mergeCell ref="I41:J41"/>
    <mergeCell ref="M41:N41"/>
    <mergeCell ref="U41:V41"/>
    <mergeCell ref="Y41:Z41"/>
    <mergeCell ref="I42:J42"/>
    <mergeCell ref="M42:N42"/>
    <mergeCell ref="U42:V42"/>
    <mergeCell ref="Y42:Z42"/>
    <mergeCell ref="Q42:R42"/>
    <mergeCell ref="Q40:R40"/>
    <mergeCell ref="Q41:R41"/>
    <mergeCell ref="I40:J40"/>
    <mergeCell ref="M40:N40"/>
    <mergeCell ref="U40:V40"/>
    <mergeCell ref="Y43:Z43"/>
    <mergeCell ref="I44:J44"/>
    <mergeCell ref="M44:N44"/>
    <mergeCell ref="U44:V44"/>
    <mergeCell ref="Y44:Z44"/>
    <mergeCell ref="I45:J45"/>
    <mergeCell ref="M45:N45"/>
    <mergeCell ref="U45:V45"/>
    <mergeCell ref="Y45:Z45"/>
    <mergeCell ref="Q44:R44"/>
    <mergeCell ref="Q45:R45"/>
    <mergeCell ref="Q43:R43"/>
    <mergeCell ref="I43:J43"/>
    <mergeCell ref="M43:N43"/>
    <mergeCell ref="U43:V43"/>
    <mergeCell ref="Y46:Z46"/>
    <mergeCell ref="I47:J47"/>
    <mergeCell ref="M47:N47"/>
    <mergeCell ref="U47:V47"/>
    <mergeCell ref="Y47:Z47"/>
    <mergeCell ref="I48:J48"/>
    <mergeCell ref="M48:N48"/>
    <mergeCell ref="U48:V48"/>
    <mergeCell ref="Y48:Z48"/>
    <mergeCell ref="Q48:R48"/>
    <mergeCell ref="Q46:R46"/>
    <mergeCell ref="Q47:R47"/>
    <mergeCell ref="I46:J46"/>
    <mergeCell ref="M46:N46"/>
    <mergeCell ref="U46:V46"/>
    <mergeCell ref="I52:K52"/>
    <mergeCell ref="M52:O52"/>
    <mergeCell ref="Q52:S52"/>
    <mergeCell ref="U52:W52"/>
    <mergeCell ref="Y52:AA52"/>
    <mergeCell ref="Y49:Z49"/>
    <mergeCell ref="I50:J50"/>
    <mergeCell ref="M50:N50"/>
    <mergeCell ref="U50:V50"/>
    <mergeCell ref="Y50:Z50"/>
    <mergeCell ref="I51:J51"/>
    <mergeCell ref="M51:N51"/>
    <mergeCell ref="U51:V51"/>
    <mergeCell ref="Y51:Z51"/>
    <mergeCell ref="Q50:R50"/>
    <mergeCell ref="Q51:R51"/>
    <mergeCell ref="Q49:R49"/>
    <mergeCell ref="I49:J49"/>
    <mergeCell ref="M49:N49"/>
    <mergeCell ref="U49:V49"/>
  </mergeCells>
  <phoneticPr fontId="5"/>
  <dataValidations count="1">
    <dataValidation imeMode="off" allowBlank="1" showInputMessage="1" showErrorMessage="1" sqref="M52 U2:U52 G36:H51 G2:H17 M2:M17 I2:I52 G19:H34 Q2:Q52 Y2:Y52" xr:uid="{64A07766-8FA9-477F-8D58-1963A18CDD62}"/>
  </dataValidations>
  <pageMargins left="0.31496062992125984" right="0" top="1.0236220472440944" bottom="0.27559055118110237" header="0.6692913385826772" footer="0"/>
  <pageSetup paperSize="9" scale="98" orientation="landscape" horizontalDpi="300" verticalDpi="300" r:id="rId1"/>
  <headerFooter alignWithMargins="0">
    <oddHeader>&amp;L&amp;"ＭＳ Ｐゴシック,標準"&amp;12 &amp;10《　契約内訳　》　　　　　　        　　　　       　　　            &amp;12　&amp;10　　　　　　　　　　　　　　　　　　　　《　出来高内訳　》&amp;C　　　　　　　　　　　                                                                                &amp;R&amp;"ＭＳ Ｐゴシック,標準"&amp;10No,&amp;P　&amp;"ＭＳ Ｐ明朝,標準"&amp;11　　　　　　　　　</oddHeader>
    <oddFooter>&amp;L&amp;"ＭＳ Ｐゴシック,太字"&amp;8　　　　　　　　　　　　　　　　　　　　　　　　　　　　　　　　　　　　　　　　　　　　　　　　　　　　　　　&amp;11大之木建設株式会社&amp;R&amp;"ＭＳ Ｐゴシック,標準"&amp;9QB04-22[16-05]</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37B1-D4CF-45B8-B29D-A5C783F6B542}">
  <sheetPr>
    <tabColor rgb="FFFFC000"/>
  </sheetPr>
  <dimension ref="A1:AE49"/>
  <sheetViews>
    <sheetView view="pageBreakPreview" topLeftCell="A5" zoomScaleNormal="85" zoomScaleSheetLayoutView="100" workbookViewId="0">
      <selection activeCell="AG33" sqref="AG33"/>
    </sheetView>
  </sheetViews>
  <sheetFormatPr defaultColWidth="9" defaultRowHeight="13.5"/>
  <cols>
    <col min="1" max="1" width="2.875" style="1" customWidth="1"/>
    <col min="2" max="2" width="6.25" style="2" customWidth="1"/>
    <col min="3" max="3" width="5.125" style="2" customWidth="1"/>
    <col min="4" max="4" width="5.25" style="2" customWidth="1"/>
    <col min="5" max="19" width="4.375" style="1" customWidth="1"/>
    <col min="20" max="20" width="3.375" style="1" customWidth="1"/>
    <col min="21" max="31" width="4.375" style="1" customWidth="1"/>
    <col min="32" max="107" width="13.25" style="1" customWidth="1"/>
    <col min="108" max="16384" width="9" style="1"/>
  </cols>
  <sheetData>
    <row r="1" spans="1:31" ht="12.75" customHeight="1">
      <c r="T1" s="3" t="s">
        <v>2</v>
      </c>
      <c r="U1" s="392" t="s">
        <v>4</v>
      </c>
      <c r="V1" s="392"/>
      <c r="W1" s="392"/>
      <c r="X1" s="392"/>
      <c r="Y1" s="392"/>
      <c r="Z1" s="392"/>
      <c r="AA1" s="392"/>
      <c r="AB1" s="393"/>
      <c r="AC1" s="394"/>
      <c r="AD1" s="395"/>
      <c r="AE1" s="49"/>
    </row>
    <row r="2" spans="1:31" ht="12.75" customHeight="1">
      <c r="K2" s="398" t="s">
        <v>3</v>
      </c>
      <c r="L2" s="399"/>
      <c r="M2" s="398"/>
      <c r="N2" s="398"/>
      <c r="O2" s="399"/>
      <c r="P2" s="398"/>
      <c r="Q2" s="398"/>
      <c r="R2" s="398"/>
      <c r="S2" s="398"/>
      <c r="U2" s="392" t="s">
        <v>60</v>
      </c>
      <c r="V2" s="392"/>
      <c r="W2" s="392"/>
      <c r="X2" s="392"/>
      <c r="Y2" s="392"/>
      <c r="Z2" s="392"/>
      <c r="AA2" s="392"/>
      <c r="AB2" s="393"/>
      <c r="AC2" s="396"/>
      <c r="AD2" s="397"/>
      <c r="AE2" s="49"/>
    </row>
    <row r="3" spans="1:31" ht="12.75" customHeight="1">
      <c r="K3" s="398"/>
      <c r="L3" s="399"/>
      <c r="M3" s="398"/>
      <c r="N3" s="398"/>
      <c r="O3" s="399"/>
      <c r="P3" s="398"/>
      <c r="Q3" s="398"/>
      <c r="R3" s="398"/>
      <c r="S3" s="398"/>
      <c r="U3" s="392" t="s">
        <v>61</v>
      </c>
      <c r="V3" s="392"/>
      <c r="W3" s="392"/>
      <c r="X3" s="392"/>
      <c r="Y3" s="392"/>
      <c r="Z3" s="392"/>
      <c r="AA3" s="392"/>
      <c r="AB3" s="393"/>
      <c r="AC3" s="396"/>
      <c r="AD3" s="397"/>
      <c r="AE3" s="49"/>
    </row>
    <row r="4" spans="1:31" ht="2.25" customHeight="1">
      <c r="L4" s="5"/>
      <c r="M4" s="5"/>
      <c r="N4" s="5"/>
      <c r="AC4" s="396"/>
      <c r="AD4" s="397"/>
      <c r="AE4" s="49"/>
    </row>
    <row r="5" spans="1:31" ht="9.75" customHeight="1">
      <c r="A5" s="400" t="s">
        <v>5</v>
      </c>
      <c r="B5" s="401"/>
      <c r="C5" s="401"/>
      <c r="D5" s="402"/>
      <c r="E5" s="469" t="s">
        <v>98</v>
      </c>
      <c r="F5" s="470"/>
      <c r="G5" s="470"/>
      <c r="H5" s="408" t="s">
        <v>6</v>
      </c>
      <c r="I5" s="408"/>
      <c r="J5" s="408"/>
      <c r="K5" s="409" t="s">
        <v>99</v>
      </c>
      <c r="L5" s="410"/>
      <c r="M5" s="411"/>
      <c r="N5" s="411"/>
      <c r="O5" s="410"/>
      <c r="P5" s="411"/>
      <c r="Q5" s="411"/>
      <c r="R5" s="411"/>
      <c r="S5" s="412"/>
      <c r="T5" s="421" t="s">
        <v>7</v>
      </c>
      <c r="U5" s="316"/>
      <c r="V5" s="317"/>
      <c r="W5" s="422">
        <v>56789123</v>
      </c>
      <c r="X5" s="423"/>
      <c r="Y5" s="423"/>
      <c r="Z5" s="423"/>
      <c r="AA5" s="423"/>
      <c r="AB5" s="423"/>
      <c r="AC5" s="423"/>
      <c r="AD5" s="424"/>
      <c r="AE5" s="40"/>
    </row>
    <row r="6" spans="1:31" ht="6" customHeight="1">
      <c r="A6" s="400"/>
      <c r="B6" s="401"/>
      <c r="C6" s="401"/>
      <c r="D6" s="402"/>
      <c r="E6" s="470"/>
      <c r="F6" s="470"/>
      <c r="G6" s="470"/>
      <c r="H6" s="408"/>
      <c r="I6" s="408"/>
      <c r="J6" s="408"/>
      <c r="K6" s="413"/>
      <c r="L6" s="414"/>
      <c r="M6" s="415"/>
      <c r="N6" s="415"/>
      <c r="O6" s="414"/>
      <c r="P6" s="415"/>
      <c r="Q6" s="415"/>
      <c r="R6" s="415"/>
      <c r="S6" s="416"/>
      <c r="T6" s="347"/>
      <c r="U6" s="318"/>
      <c r="V6" s="319"/>
      <c r="W6" s="425"/>
      <c r="X6" s="426"/>
      <c r="Y6" s="426"/>
      <c r="Z6" s="426"/>
      <c r="AA6" s="426"/>
      <c r="AB6" s="426"/>
      <c r="AC6" s="426"/>
      <c r="AD6" s="427"/>
      <c r="AE6" s="40"/>
    </row>
    <row r="7" spans="1:31" ht="11.25" customHeight="1">
      <c r="A7" s="403"/>
      <c r="B7" s="404"/>
      <c r="C7" s="404"/>
      <c r="D7" s="405"/>
      <c r="E7" s="470"/>
      <c r="F7" s="470"/>
      <c r="G7" s="470"/>
      <c r="H7" s="408"/>
      <c r="I7" s="408"/>
      <c r="J7" s="408"/>
      <c r="K7" s="417"/>
      <c r="L7" s="418"/>
      <c r="M7" s="419"/>
      <c r="N7" s="419"/>
      <c r="O7" s="418"/>
      <c r="P7" s="419"/>
      <c r="Q7" s="419"/>
      <c r="R7" s="419"/>
      <c r="S7" s="420"/>
      <c r="T7" s="421" t="s">
        <v>8</v>
      </c>
      <c r="U7" s="253"/>
      <c r="V7" s="254"/>
      <c r="W7" s="429" t="s">
        <v>72</v>
      </c>
      <c r="X7" s="430"/>
      <c r="Y7" s="430"/>
      <c r="Z7" s="430"/>
      <c r="AA7" s="430"/>
      <c r="AB7" s="430"/>
      <c r="AC7" s="430"/>
      <c r="AD7" s="431"/>
      <c r="AE7" s="78"/>
    </row>
    <row r="8" spans="1:31" ht="13.5" customHeight="1">
      <c r="A8" s="369" t="s">
        <v>97</v>
      </c>
      <c r="B8" s="370"/>
      <c r="C8" s="370"/>
      <c r="D8" s="371"/>
      <c r="E8" s="477">
        <f ca="1">TODAY()</f>
        <v>45826</v>
      </c>
      <c r="F8" s="478"/>
      <c r="G8" s="478"/>
      <c r="H8" s="439" t="s">
        <v>0</v>
      </c>
      <c r="I8" s="478">
        <f ca="1">TODAY()+30</f>
        <v>45856</v>
      </c>
      <c r="J8" s="478"/>
      <c r="K8" s="483"/>
      <c r="L8" s="486" t="s">
        <v>1</v>
      </c>
      <c r="M8" s="486"/>
      <c r="N8" s="447">
        <v>12345</v>
      </c>
      <c r="O8" s="448"/>
      <c r="P8" s="448"/>
      <c r="Q8" s="448"/>
      <c r="R8" s="448"/>
      <c r="S8" s="449"/>
      <c r="T8" s="428"/>
      <c r="U8" s="256"/>
      <c r="V8" s="257"/>
      <c r="W8" s="432"/>
      <c r="X8" s="433"/>
      <c r="Y8" s="433"/>
      <c r="Z8" s="433"/>
      <c r="AA8" s="433"/>
      <c r="AB8" s="433"/>
      <c r="AC8" s="433"/>
      <c r="AD8" s="434"/>
      <c r="AE8" s="78"/>
    </row>
    <row r="9" spans="1:31" ht="14.25" customHeight="1">
      <c r="A9" s="372"/>
      <c r="B9" s="373"/>
      <c r="C9" s="373"/>
      <c r="D9" s="374"/>
      <c r="E9" s="479"/>
      <c r="F9" s="480"/>
      <c r="G9" s="480"/>
      <c r="H9" s="440"/>
      <c r="I9" s="480"/>
      <c r="J9" s="480"/>
      <c r="K9" s="484"/>
      <c r="L9" s="487"/>
      <c r="M9" s="487"/>
      <c r="N9" s="450"/>
      <c r="O9" s="451"/>
      <c r="P9" s="451"/>
      <c r="Q9" s="451"/>
      <c r="R9" s="451"/>
      <c r="S9" s="452"/>
      <c r="T9" s="346" t="s">
        <v>9</v>
      </c>
      <c r="U9" s="316"/>
      <c r="V9" s="317"/>
      <c r="W9" s="348">
        <v>8700000</v>
      </c>
      <c r="X9" s="349"/>
      <c r="Y9" s="349"/>
      <c r="Z9" s="349"/>
      <c r="AA9" s="349"/>
      <c r="AB9" s="349"/>
      <c r="AC9" s="349"/>
      <c r="AD9" s="350"/>
      <c r="AE9" s="75"/>
    </row>
    <row r="10" spans="1:31" ht="13.5" customHeight="1">
      <c r="A10" s="372"/>
      <c r="B10" s="373"/>
      <c r="C10" s="373"/>
      <c r="D10" s="374"/>
      <c r="E10" s="479"/>
      <c r="F10" s="480"/>
      <c r="G10" s="480"/>
      <c r="H10" s="440"/>
      <c r="I10" s="480"/>
      <c r="J10" s="480"/>
      <c r="K10" s="484"/>
      <c r="L10" s="453" t="s">
        <v>96</v>
      </c>
      <c r="M10" s="454"/>
      <c r="N10" s="344" t="s">
        <v>56</v>
      </c>
      <c r="O10" s="435">
        <v>1234567891012</v>
      </c>
      <c r="P10" s="435"/>
      <c r="Q10" s="435"/>
      <c r="R10" s="435"/>
      <c r="S10" s="436"/>
      <c r="T10" s="347"/>
      <c r="U10" s="318"/>
      <c r="V10" s="319"/>
      <c r="W10" s="351"/>
      <c r="X10" s="352"/>
      <c r="Y10" s="352"/>
      <c r="Z10" s="352"/>
      <c r="AA10" s="352"/>
      <c r="AB10" s="352"/>
      <c r="AC10" s="352"/>
      <c r="AD10" s="353"/>
      <c r="AE10" s="75"/>
    </row>
    <row r="11" spans="1:31" ht="13.5" customHeight="1" thickBot="1">
      <c r="A11" s="375"/>
      <c r="B11" s="376"/>
      <c r="C11" s="376"/>
      <c r="D11" s="377"/>
      <c r="E11" s="481"/>
      <c r="F11" s="482"/>
      <c r="G11" s="482"/>
      <c r="H11" s="441"/>
      <c r="I11" s="482"/>
      <c r="J11" s="482"/>
      <c r="K11" s="485"/>
      <c r="L11" s="455"/>
      <c r="M11" s="456"/>
      <c r="N11" s="345"/>
      <c r="O11" s="437"/>
      <c r="P11" s="437"/>
      <c r="Q11" s="437"/>
      <c r="R11" s="437"/>
      <c r="S11" s="438"/>
      <c r="T11" s="354" t="s">
        <v>57</v>
      </c>
      <c r="U11" s="355"/>
      <c r="V11" s="356"/>
      <c r="W11" s="360">
        <f>W9*0.1</f>
        <v>870000</v>
      </c>
      <c r="X11" s="361"/>
      <c r="Y11" s="361"/>
      <c r="Z11" s="361"/>
      <c r="AA11" s="361"/>
      <c r="AB11" s="361"/>
      <c r="AC11" s="361"/>
      <c r="AD11" s="362"/>
      <c r="AE11" s="75"/>
    </row>
    <row r="12" spans="1:31" ht="13.5" customHeight="1">
      <c r="A12" s="384"/>
      <c r="B12" s="385"/>
      <c r="C12" s="385"/>
      <c r="D12" s="386"/>
      <c r="E12" s="387" t="s">
        <v>100</v>
      </c>
      <c r="F12" s="388"/>
      <c r="G12" s="388"/>
      <c r="H12" s="388"/>
      <c r="I12" s="388"/>
      <c r="J12" s="388"/>
      <c r="K12" s="388"/>
      <c r="L12" s="388"/>
      <c r="M12" s="388"/>
      <c r="N12" s="389">
        <f ca="1">TODAY()-2</f>
        <v>45824</v>
      </c>
      <c r="O12" s="390"/>
      <c r="P12" s="390"/>
      <c r="Q12" s="390"/>
      <c r="R12" s="390"/>
      <c r="S12" s="391"/>
      <c r="T12" s="357"/>
      <c r="U12" s="358"/>
      <c r="V12" s="359"/>
      <c r="W12" s="363"/>
      <c r="X12" s="364"/>
      <c r="Y12" s="364"/>
      <c r="Z12" s="364"/>
      <c r="AA12" s="364"/>
      <c r="AB12" s="364"/>
      <c r="AC12" s="364"/>
      <c r="AD12" s="365"/>
      <c r="AE12" s="75"/>
    </row>
    <row r="13" spans="1:31" ht="13.5" customHeight="1">
      <c r="A13" s="471" t="s">
        <v>10</v>
      </c>
      <c r="B13" s="472"/>
      <c r="C13" s="472"/>
      <c r="D13" s="473"/>
      <c r="E13" s="367" t="s">
        <v>93</v>
      </c>
      <c r="F13" s="368"/>
      <c r="G13" s="368"/>
      <c r="H13" s="368"/>
      <c r="I13" s="368"/>
      <c r="J13" s="368"/>
      <c r="K13" s="368"/>
      <c r="L13" s="368"/>
      <c r="M13" s="368"/>
      <c r="N13" s="368"/>
      <c r="O13" s="368"/>
      <c r="P13" s="368"/>
      <c r="Q13" s="77"/>
      <c r="R13" s="77"/>
      <c r="S13" s="76"/>
      <c r="T13" s="366" t="s">
        <v>12</v>
      </c>
      <c r="U13" s="332"/>
      <c r="V13" s="332"/>
      <c r="W13" s="360">
        <f>W9+W11</f>
        <v>9570000</v>
      </c>
      <c r="X13" s="361"/>
      <c r="Y13" s="361"/>
      <c r="Z13" s="361"/>
      <c r="AA13" s="361"/>
      <c r="AB13" s="361"/>
      <c r="AC13" s="361"/>
      <c r="AD13" s="362"/>
      <c r="AE13" s="75"/>
    </row>
    <row r="14" spans="1:31" ht="13.5" customHeight="1">
      <c r="A14" s="471" t="s">
        <v>11</v>
      </c>
      <c r="B14" s="472"/>
      <c r="C14" s="472"/>
      <c r="D14" s="473"/>
      <c r="E14" s="329" t="s">
        <v>92</v>
      </c>
      <c r="F14" s="330"/>
      <c r="G14" s="330"/>
      <c r="H14" s="330"/>
      <c r="I14" s="330"/>
      <c r="J14" s="330"/>
      <c r="K14" s="330"/>
      <c r="L14" s="330"/>
      <c r="M14" s="330"/>
      <c r="N14" s="330"/>
      <c r="O14" s="330"/>
      <c r="P14" s="330"/>
      <c r="Q14" s="314"/>
      <c r="R14" s="314"/>
      <c r="S14" s="315"/>
      <c r="T14" s="331"/>
      <c r="U14" s="332"/>
      <c r="V14" s="332"/>
      <c r="W14" s="363"/>
      <c r="X14" s="364"/>
      <c r="Y14" s="364"/>
      <c r="Z14" s="364"/>
      <c r="AA14" s="364"/>
      <c r="AB14" s="364"/>
      <c r="AC14" s="364"/>
      <c r="AD14" s="365"/>
      <c r="AE14" s="75"/>
    </row>
    <row r="15" spans="1:31" ht="12.75" customHeight="1">
      <c r="A15" s="471"/>
      <c r="B15" s="472"/>
      <c r="C15" s="472"/>
      <c r="D15" s="473"/>
      <c r="E15" s="329"/>
      <c r="F15" s="330"/>
      <c r="G15" s="330"/>
      <c r="H15" s="330"/>
      <c r="I15" s="330"/>
      <c r="J15" s="330"/>
      <c r="K15" s="330"/>
      <c r="L15" s="330"/>
      <c r="M15" s="330"/>
      <c r="N15" s="330"/>
      <c r="O15" s="330"/>
      <c r="P15" s="330"/>
      <c r="Q15" s="314"/>
      <c r="R15" s="314"/>
      <c r="S15" s="315"/>
      <c r="T15" s="264" t="s">
        <v>14</v>
      </c>
      <c r="U15" s="316"/>
      <c r="V15" s="317"/>
      <c r="W15" s="320" t="s">
        <v>15</v>
      </c>
      <c r="X15" s="321"/>
      <c r="Y15" s="321"/>
      <c r="Z15" s="321"/>
      <c r="AA15" s="321"/>
      <c r="AB15" s="321"/>
      <c r="AC15" s="321"/>
      <c r="AD15" s="322"/>
      <c r="AE15" s="74"/>
    </row>
    <row r="16" spans="1:31" ht="12.75" customHeight="1">
      <c r="A16" s="471" t="s">
        <v>13</v>
      </c>
      <c r="B16" s="472"/>
      <c r="C16" s="472"/>
      <c r="D16" s="473"/>
      <c r="E16" s="329" t="s">
        <v>91</v>
      </c>
      <c r="F16" s="330"/>
      <c r="G16" s="330"/>
      <c r="H16" s="330"/>
      <c r="I16" s="330"/>
      <c r="J16" s="330"/>
      <c r="K16" s="330"/>
      <c r="L16" s="330"/>
      <c r="M16" s="330"/>
      <c r="N16" s="330"/>
      <c r="O16" s="330"/>
      <c r="P16" s="330"/>
      <c r="Q16" s="73"/>
      <c r="R16" s="73"/>
      <c r="S16" s="72"/>
      <c r="T16" s="265"/>
      <c r="U16" s="318"/>
      <c r="V16" s="319"/>
      <c r="W16" s="323"/>
      <c r="X16" s="324"/>
      <c r="Y16" s="324"/>
      <c r="Z16" s="324"/>
      <c r="AA16" s="324"/>
      <c r="AB16" s="324"/>
      <c r="AC16" s="324"/>
      <c r="AD16" s="325"/>
      <c r="AE16" s="74"/>
    </row>
    <row r="17" spans="1:31" ht="12.75" customHeight="1">
      <c r="A17" s="471"/>
      <c r="B17" s="472"/>
      <c r="C17" s="472"/>
      <c r="D17" s="473"/>
      <c r="E17" s="329"/>
      <c r="F17" s="330"/>
      <c r="G17" s="330"/>
      <c r="H17" s="330"/>
      <c r="I17" s="330"/>
      <c r="J17" s="330"/>
      <c r="K17" s="330"/>
      <c r="L17" s="330"/>
      <c r="M17" s="330"/>
      <c r="N17" s="330"/>
      <c r="O17" s="330"/>
      <c r="P17" s="330"/>
      <c r="Q17" s="73"/>
      <c r="R17" s="73"/>
      <c r="S17" s="72"/>
      <c r="T17" s="331" t="s">
        <v>17</v>
      </c>
      <c r="U17" s="332"/>
      <c r="V17" s="332"/>
      <c r="W17" s="334" t="s">
        <v>18</v>
      </c>
      <c r="X17" s="335"/>
      <c r="Y17" s="335"/>
      <c r="Z17" s="335"/>
      <c r="AA17" s="335"/>
      <c r="AB17" s="335"/>
      <c r="AC17" s="335"/>
      <c r="AD17" s="336"/>
      <c r="AE17" s="6"/>
    </row>
    <row r="18" spans="1:31" ht="12.75" customHeight="1" thickBot="1">
      <c r="A18" s="474" t="s">
        <v>16</v>
      </c>
      <c r="B18" s="475"/>
      <c r="C18" s="475"/>
      <c r="D18" s="476"/>
      <c r="E18" s="340" t="s">
        <v>90</v>
      </c>
      <c r="F18" s="341"/>
      <c r="G18" s="341"/>
      <c r="H18" s="341"/>
      <c r="I18" s="341"/>
      <c r="J18" s="341"/>
      <c r="K18" s="341"/>
      <c r="L18" s="341"/>
      <c r="M18" s="341"/>
      <c r="N18" s="341"/>
      <c r="O18" s="341"/>
      <c r="P18" s="341"/>
      <c r="Q18" s="71"/>
      <c r="R18" s="71"/>
      <c r="S18" s="70"/>
      <c r="T18" s="317"/>
      <c r="U18" s="333"/>
      <c r="V18" s="333"/>
      <c r="W18" s="90" t="s">
        <v>19</v>
      </c>
      <c r="X18" s="69">
        <v>50</v>
      </c>
      <c r="Y18" s="91" t="s">
        <v>20</v>
      </c>
      <c r="Z18" s="39" t="s">
        <v>59</v>
      </c>
      <c r="AA18" s="91">
        <f>100-X18</f>
        <v>50</v>
      </c>
      <c r="AB18" s="91" t="s">
        <v>20</v>
      </c>
      <c r="AC18" s="342" t="s">
        <v>62</v>
      </c>
      <c r="AD18" s="343"/>
      <c r="AE18" s="6"/>
    </row>
    <row r="19" spans="1:31" ht="12.75" customHeight="1">
      <c r="A19" s="306"/>
      <c r="B19" s="307"/>
      <c r="C19" s="307"/>
      <c r="D19" s="307"/>
      <c r="E19" s="301"/>
      <c r="F19" s="310" t="s">
        <v>101</v>
      </c>
      <c r="G19" s="310"/>
      <c r="H19" s="312"/>
      <c r="I19" s="297" t="s">
        <v>102</v>
      </c>
      <c r="J19" s="298"/>
      <c r="K19" s="301"/>
      <c r="L19" s="297" t="s">
        <v>102</v>
      </c>
      <c r="M19" s="298"/>
      <c r="N19" s="301"/>
      <c r="O19" s="297" t="s">
        <v>102</v>
      </c>
      <c r="P19" s="298"/>
      <c r="Q19" s="301"/>
      <c r="R19" s="297" t="s">
        <v>102</v>
      </c>
      <c r="S19" s="298"/>
      <c r="T19" s="303" t="s">
        <v>22</v>
      </c>
      <c r="U19" s="303"/>
      <c r="V19" s="303"/>
      <c r="W19" s="303"/>
      <c r="X19" s="280"/>
      <c r="Y19" s="280"/>
      <c r="Z19" s="280"/>
      <c r="AA19" s="280"/>
      <c r="AB19" s="280"/>
      <c r="AC19" s="280"/>
      <c r="AD19" s="286"/>
      <c r="AE19" s="42"/>
    </row>
    <row r="20" spans="1:31" ht="12.75" customHeight="1">
      <c r="A20" s="308"/>
      <c r="B20" s="309"/>
      <c r="C20" s="309"/>
      <c r="D20" s="309"/>
      <c r="E20" s="302"/>
      <c r="F20" s="311"/>
      <c r="G20" s="311"/>
      <c r="H20" s="313"/>
      <c r="I20" s="299"/>
      <c r="J20" s="300"/>
      <c r="K20" s="302"/>
      <c r="L20" s="299"/>
      <c r="M20" s="300"/>
      <c r="N20" s="302"/>
      <c r="O20" s="299"/>
      <c r="P20" s="300"/>
      <c r="Q20" s="302"/>
      <c r="R20" s="299"/>
      <c r="S20" s="300"/>
      <c r="T20" s="304"/>
      <c r="U20" s="304"/>
      <c r="V20" s="304"/>
      <c r="W20" s="304"/>
      <c r="X20" s="287"/>
      <c r="Y20" s="287"/>
      <c r="Z20" s="287"/>
      <c r="AA20" s="287"/>
      <c r="AB20" s="287"/>
      <c r="AC20" s="287"/>
      <c r="AD20" s="288"/>
      <c r="AE20" s="42"/>
    </row>
    <row r="21" spans="1:31" ht="12.75" customHeight="1">
      <c r="A21" s="289" t="s">
        <v>21</v>
      </c>
      <c r="B21" s="290"/>
      <c r="C21" s="290"/>
      <c r="D21" s="290"/>
      <c r="E21" s="291" t="s">
        <v>89</v>
      </c>
      <c r="F21" s="292"/>
      <c r="G21" s="293"/>
      <c r="H21" s="292" t="s">
        <v>89</v>
      </c>
      <c r="I21" s="292"/>
      <c r="J21" s="293"/>
      <c r="K21" s="291" t="s">
        <v>89</v>
      </c>
      <c r="L21" s="292"/>
      <c r="M21" s="293"/>
      <c r="N21" s="291" t="s">
        <v>89</v>
      </c>
      <c r="O21" s="292"/>
      <c r="P21" s="293"/>
      <c r="Q21" s="291" t="s">
        <v>89</v>
      </c>
      <c r="R21" s="292"/>
      <c r="S21" s="292"/>
      <c r="T21" s="305"/>
      <c r="U21" s="304"/>
      <c r="V21" s="304"/>
      <c r="W21" s="304"/>
      <c r="X21" s="287"/>
      <c r="Y21" s="287"/>
      <c r="Z21" s="287"/>
      <c r="AA21" s="287"/>
      <c r="AB21" s="287"/>
      <c r="AC21" s="287"/>
      <c r="AD21" s="288"/>
      <c r="AE21" s="42"/>
    </row>
    <row r="22" spans="1:31" ht="12.75" customHeight="1" thickBot="1">
      <c r="A22" s="289"/>
      <c r="B22" s="290"/>
      <c r="C22" s="290"/>
      <c r="D22" s="290"/>
      <c r="E22" s="294"/>
      <c r="F22" s="295"/>
      <c r="G22" s="296"/>
      <c r="H22" s="295"/>
      <c r="I22" s="295"/>
      <c r="J22" s="296"/>
      <c r="K22" s="294"/>
      <c r="L22" s="295"/>
      <c r="M22" s="296"/>
      <c r="N22" s="294"/>
      <c r="O22" s="295"/>
      <c r="P22" s="296"/>
      <c r="Q22" s="294"/>
      <c r="R22" s="295"/>
      <c r="S22" s="295"/>
      <c r="T22" s="305"/>
      <c r="U22" s="304"/>
      <c r="V22" s="304"/>
      <c r="W22" s="304"/>
      <c r="X22" s="287"/>
      <c r="Y22" s="287"/>
      <c r="Z22" s="287"/>
      <c r="AA22" s="287"/>
      <c r="AB22" s="287"/>
      <c r="AC22" s="287"/>
      <c r="AD22" s="288"/>
      <c r="AE22" s="42"/>
    </row>
    <row r="23" spans="1:31" ht="12.75" customHeight="1">
      <c r="A23" s="282" t="s">
        <v>23</v>
      </c>
      <c r="B23" s="283"/>
      <c r="C23" s="283"/>
      <c r="D23" s="283"/>
      <c r="E23" s="188" t="s">
        <v>24</v>
      </c>
      <c r="F23" s="189">
        <v>1</v>
      </c>
      <c r="G23" s="190" t="s">
        <v>25</v>
      </c>
      <c r="H23" s="189" t="s">
        <v>24</v>
      </c>
      <c r="I23" s="189">
        <v>2</v>
      </c>
      <c r="J23" s="190" t="s">
        <v>25</v>
      </c>
      <c r="K23" s="188" t="s">
        <v>24</v>
      </c>
      <c r="L23" s="189">
        <v>3</v>
      </c>
      <c r="M23" s="190" t="s">
        <v>25</v>
      </c>
      <c r="N23" s="188" t="s">
        <v>24</v>
      </c>
      <c r="O23" s="189">
        <v>4</v>
      </c>
      <c r="P23" s="190" t="s">
        <v>25</v>
      </c>
      <c r="Q23" s="188" t="s">
        <v>24</v>
      </c>
      <c r="R23" s="189">
        <v>5</v>
      </c>
      <c r="S23" s="189" t="s">
        <v>25</v>
      </c>
      <c r="T23" s="276" t="s">
        <v>88</v>
      </c>
      <c r="U23" s="277"/>
      <c r="V23" s="278"/>
      <c r="W23" s="279" t="s">
        <v>87</v>
      </c>
      <c r="X23" s="280"/>
      <c r="Y23" s="280"/>
      <c r="Z23" s="280"/>
      <c r="AA23" s="280"/>
      <c r="AB23" s="280"/>
      <c r="AC23" s="280"/>
      <c r="AD23" s="281"/>
      <c r="AE23" s="42"/>
    </row>
    <row r="24" spans="1:31" ht="12.75" customHeight="1">
      <c r="A24" s="284"/>
      <c r="B24" s="285"/>
      <c r="C24" s="285"/>
      <c r="D24" s="285"/>
      <c r="E24" s="275"/>
      <c r="F24" s="269"/>
      <c r="G24" s="274"/>
      <c r="H24" s="269"/>
      <c r="I24" s="269"/>
      <c r="J24" s="274"/>
      <c r="K24" s="275"/>
      <c r="L24" s="269"/>
      <c r="M24" s="274"/>
      <c r="N24" s="275"/>
      <c r="O24" s="269"/>
      <c r="P24" s="274"/>
      <c r="Q24" s="275"/>
      <c r="R24" s="269"/>
      <c r="S24" s="269"/>
      <c r="T24" s="255"/>
      <c r="U24" s="256"/>
      <c r="V24" s="257"/>
      <c r="W24" s="261"/>
      <c r="X24" s="262"/>
      <c r="Y24" s="262"/>
      <c r="Z24" s="262"/>
      <c r="AA24" s="262"/>
      <c r="AB24" s="262"/>
      <c r="AC24" s="262"/>
      <c r="AD24" s="263"/>
      <c r="AE24" s="42"/>
    </row>
    <row r="25" spans="1:31" ht="12.75" customHeight="1">
      <c r="A25" s="264">
        <v>1</v>
      </c>
      <c r="B25" s="266" t="s">
        <v>26</v>
      </c>
      <c r="C25" s="266"/>
      <c r="D25" s="266"/>
      <c r="E25" s="488">
        <f>業者用明細記入例!I52</f>
        <v>870000</v>
      </c>
      <c r="F25" s="489"/>
      <c r="G25" s="490"/>
      <c r="H25" s="488">
        <f>業者用明細記入例!M52</f>
        <v>2598000</v>
      </c>
      <c r="I25" s="489"/>
      <c r="J25" s="490"/>
      <c r="K25" s="488">
        <f>業者用明細記入例!Q52</f>
        <v>4302000</v>
      </c>
      <c r="L25" s="489"/>
      <c r="M25" s="490"/>
      <c r="N25" s="488">
        <f>業者用明細記入例!U52</f>
        <v>6114000</v>
      </c>
      <c r="O25" s="489"/>
      <c r="P25" s="490"/>
      <c r="Q25" s="488">
        <f>業者用明細記入例!Y52</f>
        <v>8700000</v>
      </c>
      <c r="R25" s="489"/>
      <c r="S25" s="489"/>
      <c r="T25" s="252" t="s">
        <v>86</v>
      </c>
      <c r="U25" s="253"/>
      <c r="V25" s="254"/>
      <c r="W25" s="258" t="s">
        <v>85</v>
      </c>
      <c r="X25" s="259"/>
      <c r="Y25" s="259"/>
      <c r="Z25" s="259"/>
      <c r="AA25" s="259"/>
      <c r="AB25" s="259"/>
      <c r="AC25" s="259"/>
      <c r="AD25" s="260"/>
      <c r="AE25" s="42"/>
    </row>
    <row r="26" spans="1:31" ht="12.75" customHeight="1">
      <c r="A26" s="265"/>
      <c r="B26" s="194"/>
      <c r="C26" s="194"/>
      <c r="D26" s="194"/>
      <c r="E26" s="491"/>
      <c r="F26" s="492"/>
      <c r="G26" s="493"/>
      <c r="H26" s="491"/>
      <c r="I26" s="492"/>
      <c r="J26" s="493"/>
      <c r="K26" s="491"/>
      <c r="L26" s="492"/>
      <c r="M26" s="493"/>
      <c r="N26" s="491"/>
      <c r="O26" s="492"/>
      <c r="P26" s="493"/>
      <c r="Q26" s="491"/>
      <c r="R26" s="492"/>
      <c r="S26" s="492"/>
      <c r="T26" s="255"/>
      <c r="U26" s="256"/>
      <c r="V26" s="257"/>
      <c r="W26" s="261"/>
      <c r="X26" s="262"/>
      <c r="Y26" s="262"/>
      <c r="Z26" s="262"/>
      <c r="AA26" s="262"/>
      <c r="AB26" s="262"/>
      <c r="AC26" s="262"/>
      <c r="AD26" s="263"/>
      <c r="AE26" s="42"/>
    </row>
    <row r="27" spans="1:31" ht="12.75" customHeight="1">
      <c r="A27" s="205">
        <v>2</v>
      </c>
      <c r="B27" s="207" t="s">
        <v>28</v>
      </c>
      <c r="C27" s="207"/>
      <c r="D27" s="207"/>
      <c r="E27" s="209">
        <f>ROUNDDOWN(E25,-4)</f>
        <v>870000</v>
      </c>
      <c r="F27" s="210"/>
      <c r="G27" s="211"/>
      <c r="H27" s="209">
        <f>ROUNDDOWN(H25,-4)</f>
        <v>2590000</v>
      </c>
      <c r="I27" s="210"/>
      <c r="J27" s="211"/>
      <c r="K27" s="209">
        <f>ROUNDDOWN(K25,-4)</f>
        <v>4300000</v>
      </c>
      <c r="L27" s="210"/>
      <c r="M27" s="211"/>
      <c r="N27" s="209">
        <f>ROUNDDOWN(N25,-4)</f>
        <v>6110000</v>
      </c>
      <c r="O27" s="210"/>
      <c r="P27" s="211"/>
      <c r="Q27" s="209">
        <f>ROUNDDOWN(Q25,-4)</f>
        <v>8700000</v>
      </c>
      <c r="R27" s="210"/>
      <c r="S27" s="211"/>
      <c r="T27" s="252" t="s">
        <v>84</v>
      </c>
      <c r="U27" s="253"/>
      <c r="V27" s="254"/>
      <c r="W27" s="189" t="s">
        <v>83</v>
      </c>
      <c r="X27" s="189"/>
      <c r="Y27" s="189"/>
      <c r="Z27" s="189"/>
      <c r="AA27" s="189"/>
      <c r="AB27" s="270" t="s">
        <v>27</v>
      </c>
      <c r="AC27" s="270"/>
      <c r="AD27" s="271"/>
      <c r="AE27" s="7"/>
    </row>
    <row r="28" spans="1:31" ht="12.75" customHeight="1">
      <c r="A28" s="240"/>
      <c r="B28" s="241"/>
      <c r="C28" s="241"/>
      <c r="D28" s="241"/>
      <c r="E28" s="137"/>
      <c r="F28" s="138"/>
      <c r="G28" s="139"/>
      <c r="H28" s="137"/>
      <c r="I28" s="138"/>
      <c r="J28" s="139"/>
      <c r="K28" s="137"/>
      <c r="L28" s="138"/>
      <c r="M28" s="139"/>
      <c r="N28" s="137"/>
      <c r="O28" s="138"/>
      <c r="P28" s="139"/>
      <c r="Q28" s="137"/>
      <c r="R28" s="138"/>
      <c r="S28" s="139"/>
      <c r="T28" s="255"/>
      <c r="U28" s="256"/>
      <c r="V28" s="257"/>
      <c r="W28" s="269"/>
      <c r="X28" s="269"/>
      <c r="Y28" s="269"/>
      <c r="Z28" s="269"/>
      <c r="AA28" s="269"/>
      <c r="AB28" s="272"/>
      <c r="AC28" s="272"/>
      <c r="AD28" s="273"/>
      <c r="AE28" s="7"/>
    </row>
    <row r="29" spans="1:31" ht="12.75" customHeight="1">
      <c r="A29" s="205">
        <v>3</v>
      </c>
      <c r="B29" s="207" t="s">
        <v>31</v>
      </c>
      <c r="C29" s="207"/>
      <c r="D29" s="207"/>
      <c r="E29" s="209">
        <f>E27*0.9</f>
        <v>783000</v>
      </c>
      <c r="F29" s="210"/>
      <c r="G29" s="211"/>
      <c r="H29" s="209">
        <f>H27*0.9</f>
        <v>2331000</v>
      </c>
      <c r="I29" s="210"/>
      <c r="J29" s="211"/>
      <c r="K29" s="209">
        <f>K27*0.9</f>
        <v>3870000</v>
      </c>
      <c r="L29" s="210"/>
      <c r="M29" s="211"/>
      <c r="N29" s="209">
        <f>N27*0.9</f>
        <v>5499000</v>
      </c>
      <c r="O29" s="210"/>
      <c r="P29" s="211"/>
      <c r="Q29" s="209">
        <f>Q27*1</f>
        <v>8700000</v>
      </c>
      <c r="R29" s="210"/>
      <c r="S29" s="211"/>
      <c r="T29" s="216" t="s">
        <v>29</v>
      </c>
      <c r="U29" s="217"/>
      <c r="V29" s="218"/>
      <c r="W29" s="242"/>
      <c r="X29" s="243"/>
      <c r="Y29" s="243"/>
      <c r="Z29" s="243"/>
      <c r="AA29" s="243"/>
      <c r="AB29" s="243"/>
      <c r="AC29" s="243"/>
      <c r="AD29" s="244"/>
      <c r="AE29" s="43"/>
    </row>
    <row r="30" spans="1:31" ht="12.75" customHeight="1">
      <c r="A30" s="240"/>
      <c r="B30" s="241"/>
      <c r="C30" s="241"/>
      <c r="D30" s="241"/>
      <c r="E30" s="137"/>
      <c r="F30" s="138"/>
      <c r="G30" s="139"/>
      <c r="H30" s="137"/>
      <c r="I30" s="138"/>
      <c r="J30" s="139"/>
      <c r="K30" s="137"/>
      <c r="L30" s="138"/>
      <c r="M30" s="139"/>
      <c r="N30" s="137"/>
      <c r="O30" s="138"/>
      <c r="P30" s="139"/>
      <c r="Q30" s="137"/>
      <c r="R30" s="138"/>
      <c r="S30" s="139"/>
      <c r="T30" s="222" t="s">
        <v>30</v>
      </c>
      <c r="U30" s="223"/>
      <c r="V30" s="224"/>
      <c r="W30" s="245"/>
      <c r="X30" s="246"/>
      <c r="Y30" s="246"/>
      <c r="Z30" s="246"/>
      <c r="AA30" s="246"/>
      <c r="AB30" s="246"/>
      <c r="AC30" s="246"/>
      <c r="AD30" s="247"/>
      <c r="AE30" s="43"/>
    </row>
    <row r="31" spans="1:31" ht="12.75" customHeight="1">
      <c r="A31" s="205">
        <v>4</v>
      </c>
      <c r="B31" s="207" t="s">
        <v>33</v>
      </c>
      <c r="C31" s="207"/>
      <c r="D31" s="207"/>
      <c r="E31" s="209">
        <v>0</v>
      </c>
      <c r="F31" s="210"/>
      <c r="G31" s="211"/>
      <c r="H31" s="209">
        <f>SUM(E31,E33)</f>
        <v>783000</v>
      </c>
      <c r="I31" s="210"/>
      <c r="J31" s="211"/>
      <c r="K31" s="209">
        <f>SUM(H31,H33)</f>
        <v>2331000</v>
      </c>
      <c r="L31" s="210"/>
      <c r="M31" s="211"/>
      <c r="N31" s="209">
        <f>SUM(K31,K33)</f>
        <v>3870000</v>
      </c>
      <c r="O31" s="210"/>
      <c r="P31" s="211"/>
      <c r="Q31" s="209">
        <f>SUM(N31,N33)</f>
        <v>5499000</v>
      </c>
      <c r="R31" s="210"/>
      <c r="S31" s="211"/>
      <c r="T31" s="216" t="s">
        <v>32</v>
      </c>
      <c r="U31" s="217"/>
      <c r="V31" s="218"/>
      <c r="W31" s="225"/>
      <c r="X31" s="226"/>
      <c r="Y31" s="226"/>
      <c r="Z31" s="226"/>
      <c r="AA31" s="226"/>
      <c r="AB31" s="226"/>
      <c r="AC31" s="226"/>
      <c r="AD31" s="227"/>
      <c r="AE31" s="46"/>
    </row>
    <row r="32" spans="1:31" ht="12.75" customHeight="1">
      <c r="A32" s="206"/>
      <c r="B32" s="208"/>
      <c r="C32" s="208"/>
      <c r="D32" s="208"/>
      <c r="E32" s="134"/>
      <c r="F32" s="135"/>
      <c r="G32" s="136"/>
      <c r="H32" s="134"/>
      <c r="I32" s="135"/>
      <c r="J32" s="136"/>
      <c r="K32" s="134"/>
      <c r="L32" s="135"/>
      <c r="M32" s="136"/>
      <c r="N32" s="134"/>
      <c r="O32" s="135"/>
      <c r="P32" s="136"/>
      <c r="Q32" s="134"/>
      <c r="R32" s="135"/>
      <c r="S32" s="136"/>
      <c r="T32" s="219"/>
      <c r="U32" s="220"/>
      <c r="V32" s="221"/>
      <c r="W32" s="228"/>
      <c r="X32" s="229"/>
      <c r="Y32" s="229"/>
      <c r="Z32" s="229"/>
      <c r="AA32" s="229"/>
      <c r="AB32" s="229"/>
      <c r="AC32" s="229"/>
      <c r="AD32" s="230"/>
      <c r="AE32" s="46"/>
    </row>
    <row r="33" spans="1:31" ht="12.75" customHeight="1">
      <c r="A33" s="171">
        <v>5</v>
      </c>
      <c r="B33" s="173" t="s">
        <v>35</v>
      </c>
      <c r="C33" s="173"/>
      <c r="D33" s="173"/>
      <c r="E33" s="158">
        <f>E29-E31</f>
        <v>783000</v>
      </c>
      <c r="F33" s="159"/>
      <c r="G33" s="175"/>
      <c r="H33" s="158">
        <f>H29-H31</f>
        <v>1548000</v>
      </c>
      <c r="I33" s="159"/>
      <c r="J33" s="175"/>
      <c r="K33" s="158">
        <f>K29-K31</f>
        <v>1539000</v>
      </c>
      <c r="L33" s="159"/>
      <c r="M33" s="175"/>
      <c r="N33" s="158">
        <f>N29-N31</f>
        <v>1629000</v>
      </c>
      <c r="O33" s="159"/>
      <c r="P33" s="175"/>
      <c r="Q33" s="158">
        <f>Q29-Q31</f>
        <v>3201000</v>
      </c>
      <c r="R33" s="159"/>
      <c r="S33" s="175"/>
      <c r="T33" s="222"/>
      <c r="U33" s="223"/>
      <c r="V33" s="224"/>
      <c r="W33" s="228"/>
      <c r="X33" s="229"/>
      <c r="Y33" s="229"/>
      <c r="Z33" s="229"/>
      <c r="AA33" s="229"/>
      <c r="AB33" s="229"/>
      <c r="AC33" s="229"/>
      <c r="AD33" s="230"/>
      <c r="AE33" s="46"/>
    </row>
    <row r="34" spans="1:31" ht="12.75" customHeight="1">
      <c r="A34" s="180"/>
      <c r="B34" s="181"/>
      <c r="C34" s="181"/>
      <c r="D34" s="181"/>
      <c r="E34" s="161"/>
      <c r="F34" s="162"/>
      <c r="G34" s="182"/>
      <c r="H34" s="161"/>
      <c r="I34" s="162"/>
      <c r="J34" s="182"/>
      <c r="K34" s="161"/>
      <c r="L34" s="162"/>
      <c r="M34" s="182"/>
      <c r="N34" s="161"/>
      <c r="O34" s="162"/>
      <c r="P34" s="182"/>
      <c r="Q34" s="161"/>
      <c r="R34" s="162"/>
      <c r="S34" s="182"/>
      <c r="T34" s="231" t="s">
        <v>34</v>
      </c>
      <c r="U34" s="232"/>
      <c r="V34" s="233"/>
      <c r="W34" s="237"/>
      <c r="X34" s="238"/>
      <c r="Y34" s="238"/>
      <c r="Z34" s="238"/>
      <c r="AA34" s="238"/>
      <c r="AB34" s="238"/>
      <c r="AC34" s="238"/>
      <c r="AD34" s="239"/>
      <c r="AE34" s="68"/>
    </row>
    <row r="35" spans="1:31" ht="12.75" customHeight="1">
      <c r="A35" s="206">
        <v>6</v>
      </c>
      <c r="B35" s="208" t="s">
        <v>36</v>
      </c>
      <c r="C35" s="208"/>
      <c r="D35" s="208"/>
      <c r="E35" s="134">
        <f>SUM(E31:G34)</f>
        <v>783000</v>
      </c>
      <c r="F35" s="135"/>
      <c r="G35" s="136"/>
      <c r="H35" s="134">
        <f>SUM(H31:J34)</f>
        <v>2331000</v>
      </c>
      <c r="I35" s="135"/>
      <c r="J35" s="136"/>
      <c r="K35" s="134">
        <f>SUM(K31:M34)</f>
        <v>3870000</v>
      </c>
      <c r="L35" s="135"/>
      <c r="M35" s="136"/>
      <c r="N35" s="134">
        <f>SUM(N31:P34)</f>
        <v>5499000</v>
      </c>
      <c r="O35" s="135"/>
      <c r="P35" s="136"/>
      <c r="Q35" s="134">
        <f>SUM(Q31:S34)</f>
        <v>8700000</v>
      </c>
      <c r="R35" s="135"/>
      <c r="S35" s="136"/>
      <c r="T35" s="234"/>
      <c r="U35" s="235"/>
      <c r="V35" s="236"/>
      <c r="W35" s="8"/>
      <c r="X35" s="9"/>
      <c r="Y35" s="9"/>
      <c r="Z35" s="9"/>
      <c r="AA35" s="9"/>
      <c r="AB35" s="9"/>
      <c r="AC35" s="9"/>
      <c r="AD35" s="10"/>
      <c r="AE35" s="9"/>
    </row>
    <row r="36" spans="1:31" ht="12.75" customHeight="1">
      <c r="A36" s="240"/>
      <c r="B36" s="241"/>
      <c r="C36" s="241"/>
      <c r="D36" s="241"/>
      <c r="E36" s="137"/>
      <c r="F36" s="138"/>
      <c r="G36" s="139"/>
      <c r="H36" s="137"/>
      <c r="I36" s="138"/>
      <c r="J36" s="139"/>
      <c r="K36" s="137"/>
      <c r="L36" s="138"/>
      <c r="M36" s="139"/>
      <c r="N36" s="137"/>
      <c r="O36" s="138"/>
      <c r="P36" s="139"/>
      <c r="Q36" s="137"/>
      <c r="R36" s="138"/>
      <c r="S36" s="139"/>
      <c r="T36" s="234"/>
      <c r="U36" s="235"/>
      <c r="V36" s="236"/>
      <c r="W36" s="202"/>
      <c r="X36" s="203"/>
      <c r="Y36" s="203"/>
      <c r="Z36" s="203"/>
      <c r="AA36" s="203"/>
      <c r="AB36" s="203"/>
      <c r="AC36" s="203"/>
      <c r="AD36" s="204"/>
      <c r="AE36" s="12"/>
    </row>
    <row r="37" spans="1:31" ht="12.75" customHeight="1">
      <c r="A37" s="205">
        <v>7</v>
      </c>
      <c r="B37" s="207" t="s">
        <v>38</v>
      </c>
      <c r="C37" s="207"/>
      <c r="D37" s="207"/>
      <c r="E37" s="209">
        <f>W9-E35</f>
        <v>7917000</v>
      </c>
      <c r="F37" s="210"/>
      <c r="G37" s="211"/>
      <c r="H37" s="209">
        <f>W9-H35</f>
        <v>6369000</v>
      </c>
      <c r="I37" s="210"/>
      <c r="J37" s="211"/>
      <c r="K37" s="209">
        <f>W9-K35</f>
        <v>4830000</v>
      </c>
      <c r="L37" s="210"/>
      <c r="M37" s="211"/>
      <c r="N37" s="209">
        <f>W9-N35</f>
        <v>3201000</v>
      </c>
      <c r="O37" s="210"/>
      <c r="P37" s="211"/>
      <c r="Q37" s="209">
        <f>W9-Q35</f>
        <v>0</v>
      </c>
      <c r="R37" s="210"/>
      <c r="S37" s="212"/>
      <c r="T37" s="214" t="s">
        <v>37</v>
      </c>
      <c r="U37" s="214"/>
      <c r="V37" s="214"/>
      <c r="W37" s="11"/>
      <c r="X37" s="12"/>
      <c r="Y37" s="12"/>
      <c r="Z37" s="12"/>
      <c r="AA37" s="12"/>
      <c r="AB37" s="12"/>
      <c r="AC37" s="12"/>
      <c r="AD37" s="13"/>
      <c r="AE37" s="12"/>
    </row>
    <row r="38" spans="1:31" ht="12.75" customHeight="1">
      <c r="A38" s="206"/>
      <c r="B38" s="208"/>
      <c r="C38" s="208"/>
      <c r="D38" s="208"/>
      <c r="E38" s="134"/>
      <c r="F38" s="135"/>
      <c r="G38" s="136"/>
      <c r="H38" s="134"/>
      <c r="I38" s="135"/>
      <c r="J38" s="136"/>
      <c r="K38" s="134"/>
      <c r="L38" s="135"/>
      <c r="M38" s="136"/>
      <c r="N38" s="134"/>
      <c r="O38" s="135"/>
      <c r="P38" s="136"/>
      <c r="Q38" s="134"/>
      <c r="R38" s="135"/>
      <c r="S38" s="213"/>
      <c r="T38" s="215"/>
      <c r="U38" s="215"/>
      <c r="V38" s="215"/>
      <c r="W38" s="11"/>
      <c r="X38" s="12"/>
      <c r="Y38" s="12"/>
      <c r="Z38" s="12"/>
      <c r="AA38" s="12"/>
      <c r="AB38" s="12"/>
      <c r="AC38" s="12"/>
      <c r="AD38" s="13"/>
      <c r="AE38" s="12"/>
    </row>
    <row r="39" spans="1:31" ht="12.75" customHeight="1">
      <c r="A39" s="171">
        <v>8</v>
      </c>
      <c r="B39" s="173" t="s">
        <v>40</v>
      </c>
      <c r="C39" s="173"/>
      <c r="D39" s="173"/>
      <c r="E39" s="158">
        <f>E33*0.1</f>
        <v>78300</v>
      </c>
      <c r="F39" s="159"/>
      <c r="G39" s="175"/>
      <c r="H39" s="158">
        <f>H33*0.1</f>
        <v>154800</v>
      </c>
      <c r="I39" s="159"/>
      <c r="J39" s="175"/>
      <c r="K39" s="158">
        <f>K33*0.1</f>
        <v>153900</v>
      </c>
      <c r="L39" s="159"/>
      <c r="M39" s="175"/>
      <c r="N39" s="158">
        <f>N33*0.1</f>
        <v>162900</v>
      </c>
      <c r="O39" s="159"/>
      <c r="P39" s="175"/>
      <c r="Q39" s="158">
        <f>Q33*0.1</f>
        <v>320100</v>
      </c>
      <c r="R39" s="159"/>
      <c r="S39" s="160"/>
      <c r="T39" s="164" t="s">
        <v>39</v>
      </c>
      <c r="U39" s="164"/>
      <c r="V39" s="165"/>
      <c r="W39" s="168" t="s">
        <v>82</v>
      </c>
      <c r="X39" s="169"/>
      <c r="Y39" s="169"/>
      <c r="Z39" s="169"/>
      <c r="AA39" s="169"/>
      <c r="AB39" s="169"/>
      <c r="AC39" s="169"/>
      <c r="AD39" s="170"/>
      <c r="AE39" s="47"/>
    </row>
    <row r="40" spans="1:31" ht="12.75" customHeight="1">
      <c r="A40" s="180"/>
      <c r="B40" s="181"/>
      <c r="C40" s="181"/>
      <c r="D40" s="181"/>
      <c r="E40" s="161"/>
      <c r="F40" s="162"/>
      <c r="G40" s="182"/>
      <c r="H40" s="161"/>
      <c r="I40" s="162"/>
      <c r="J40" s="182"/>
      <c r="K40" s="161"/>
      <c r="L40" s="162"/>
      <c r="M40" s="182"/>
      <c r="N40" s="161"/>
      <c r="O40" s="162"/>
      <c r="P40" s="182"/>
      <c r="Q40" s="161"/>
      <c r="R40" s="162"/>
      <c r="S40" s="163"/>
      <c r="T40" s="166"/>
      <c r="U40" s="166"/>
      <c r="V40" s="167"/>
      <c r="W40" s="146"/>
      <c r="X40" s="147"/>
      <c r="Y40" s="147"/>
      <c r="Z40" s="147"/>
      <c r="AA40" s="147"/>
      <c r="AB40" s="147"/>
      <c r="AC40" s="147"/>
      <c r="AD40" s="148"/>
      <c r="AE40" s="47"/>
    </row>
    <row r="41" spans="1:31" ht="12.75" customHeight="1">
      <c r="A41" s="171">
        <v>9</v>
      </c>
      <c r="B41" s="173" t="s">
        <v>43</v>
      </c>
      <c r="C41" s="173"/>
      <c r="D41" s="173"/>
      <c r="E41" s="158">
        <f>E33+E39</f>
        <v>861300</v>
      </c>
      <c r="F41" s="159"/>
      <c r="G41" s="175"/>
      <c r="H41" s="158">
        <f>H33+H39</f>
        <v>1702800</v>
      </c>
      <c r="I41" s="159"/>
      <c r="J41" s="175"/>
      <c r="K41" s="158">
        <f>K33+K39</f>
        <v>1692900</v>
      </c>
      <c r="L41" s="159"/>
      <c r="M41" s="175"/>
      <c r="N41" s="158">
        <f>N33+N39</f>
        <v>1791900</v>
      </c>
      <c r="O41" s="159"/>
      <c r="P41" s="175"/>
      <c r="Q41" s="158">
        <f>Q33+Q39</f>
        <v>3521100</v>
      </c>
      <c r="R41" s="159"/>
      <c r="S41" s="160"/>
      <c r="T41" s="183"/>
      <c r="U41" s="183"/>
      <c r="V41" s="184"/>
      <c r="W41" s="185"/>
      <c r="X41" s="186"/>
      <c r="Y41" s="186"/>
      <c r="Z41" s="186"/>
      <c r="AA41" s="186"/>
      <c r="AB41" s="186"/>
      <c r="AC41" s="186"/>
      <c r="AD41" s="187"/>
      <c r="AE41" s="67"/>
    </row>
    <row r="42" spans="1:31" ht="12.75" customHeight="1" thickBot="1">
      <c r="A42" s="172"/>
      <c r="B42" s="174"/>
      <c r="C42" s="174"/>
      <c r="D42" s="174"/>
      <c r="E42" s="176"/>
      <c r="F42" s="177"/>
      <c r="G42" s="178"/>
      <c r="H42" s="176"/>
      <c r="I42" s="177"/>
      <c r="J42" s="178"/>
      <c r="K42" s="176"/>
      <c r="L42" s="177"/>
      <c r="M42" s="178"/>
      <c r="N42" s="176"/>
      <c r="O42" s="177"/>
      <c r="P42" s="178"/>
      <c r="Q42" s="176"/>
      <c r="R42" s="177"/>
      <c r="S42" s="179"/>
      <c r="T42" s="166" t="s">
        <v>41</v>
      </c>
      <c r="U42" s="166"/>
      <c r="V42" s="167"/>
      <c r="W42" s="188"/>
      <c r="X42" s="189"/>
      <c r="Y42" s="189"/>
      <c r="Z42" s="189"/>
      <c r="AA42" s="189"/>
      <c r="AB42" s="189"/>
      <c r="AC42" s="189"/>
      <c r="AD42" s="190"/>
      <c r="AE42" s="41"/>
    </row>
    <row r="43" spans="1:31" ht="12.75" customHeight="1">
      <c r="A43" s="191">
        <v>10</v>
      </c>
      <c r="B43" s="192" t="s">
        <v>44</v>
      </c>
      <c r="C43" s="192"/>
      <c r="D43" s="193"/>
      <c r="E43" s="196"/>
      <c r="F43" s="197"/>
      <c r="G43" s="198"/>
      <c r="H43" s="128"/>
      <c r="I43" s="129"/>
      <c r="J43" s="130"/>
      <c r="K43" s="128"/>
      <c r="L43" s="129"/>
      <c r="M43" s="130"/>
      <c r="N43" s="134"/>
      <c r="O43" s="135"/>
      <c r="P43" s="136"/>
      <c r="Q43" s="140"/>
      <c r="R43" s="141"/>
      <c r="S43" s="142"/>
      <c r="T43" s="166"/>
      <c r="U43" s="166"/>
      <c r="V43" s="167"/>
      <c r="W43" s="143" t="s">
        <v>81</v>
      </c>
      <c r="X43" s="144"/>
      <c r="Y43" s="144"/>
      <c r="Z43" s="144"/>
      <c r="AA43" s="144"/>
      <c r="AB43" s="144"/>
      <c r="AC43" s="144"/>
      <c r="AD43" s="145"/>
      <c r="AE43" s="47"/>
    </row>
    <row r="44" spans="1:31" ht="12.75" customHeight="1">
      <c r="A44" s="150"/>
      <c r="B44" s="194"/>
      <c r="C44" s="194"/>
      <c r="D44" s="195"/>
      <c r="E44" s="199"/>
      <c r="F44" s="200"/>
      <c r="G44" s="201"/>
      <c r="H44" s="131"/>
      <c r="I44" s="132"/>
      <c r="J44" s="133"/>
      <c r="K44" s="131"/>
      <c r="L44" s="132"/>
      <c r="M44" s="133"/>
      <c r="N44" s="137"/>
      <c r="O44" s="138"/>
      <c r="P44" s="139"/>
      <c r="Q44" s="137"/>
      <c r="R44" s="138"/>
      <c r="S44" s="139"/>
      <c r="T44" s="166"/>
      <c r="U44" s="166"/>
      <c r="V44" s="167"/>
      <c r="W44" s="146" t="s">
        <v>42</v>
      </c>
      <c r="X44" s="147"/>
      <c r="Y44" s="147"/>
      <c r="Z44" s="147"/>
      <c r="AA44" s="147"/>
      <c r="AB44" s="147"/>
      <c r="AC44" s="147"/>
      <c r="AD44" s="148"/>
      <c r="AE44" s="47"/>
    </row>
    <row r="45" spans="1:31" ht="12.75" customHeight="1">
      <c r="A45" s="149">
        <v>11</v>
      </c>
      <c r="B45" s="151" t="s">
        <v>45</v>
      </c>
      <c r="C45" s="151"/>
      <c r="D45" s="152"/>
      <c r="E45" s="155"/>
      <c r="F45" s="156"/>
      <c r="G45" s="157"/>
      <c r="H45" s="155"/>
      <c r="I45" s="156"/>
      <c r="J45" s="157"/>
      <c r="K45" s="155"/>
      <c r="L45" s="156"/>
      <c r="M45" s="157"/>
      <c r="N45" s="155"/>
      <c r="O45" s="156"/>
      <c r="P45" s="157"/>
      <c r="Q45" s="155"/>
      <c r="R45" s="156"/>
      <c r="S45" s="157"/>
      <c r="T45" s="66"/>
      <c r="U45" s="45"/>
      <c r="V45" s="65"/>
      <c r="W45" s="146"/>
      <c r="X45" s="147"/>
      <c r="Y45" s="147"/>
      <c r="Z45" s="147"/>
      <c r="AA45" s="147"/>
      <c r="AB45" s="147"/>
      <c r="AC45" s="147"/>
      <c r="AD45" s="148"/>
      <c r="AE45" s="45"/>
    </row>
    <row r="46" spans="1:31" ht="12.75" customHeight="1">
      <c r="A46" s="150"/>
      <c r="B46" s="153"/>
      <c r="C46" s="153"/>
      <c r="D46" s="154"/>
      <c r="E46" s="131"/>
      <c r="F46" s="132"/>
      <c r="G46" s="133"/>
      <c r="H46" s="131"/>
      <c r="I46" s="132"/>
      <c r="J46" s="133"/>
      <c r="K46" s="131"/>
      <c r="L46" s="132"/>
      <c r="M46" s="133"/>
      <c r="N46" s="131"/>
      <c r="O46" s="132"/>
      <c r="P46" s="133"/>
      <c r="Q46" s="131"/>
      <c r="R46" s="132"/>
      <c r="S46" s="133"/>
      <c r="T46" s="64"/>
      <c r="U46" s="44"/>
      <c r="V46" s="63"/>
      <c r="W46" s="44"/>
      <c r="X46" s="44"/>
      <c r="Y46" s="44"/>
      <c r="Z46" s="44"/>
      <c r="AA46" s="44"/>
      <c r="AB46" s="44"/>
      <c r="AC46" s="44"/>
      <c r="AD46" s="63"/>
      <c r="AE46" s="45"/>
    </row>
    <row r="47" spans="1:31" ht="12.75" customHeight="1">
      <c r="A47" s="109" t="s">
        <v>80</v>
      </c>
      <c r="B47" s="110"/>
      <c r="C47" s="110"/>
      <c r="D47" s="111"/>
      <c r="E47" s="122"/>
      <c r="F47" s="123"/>
      <c r="G47" s="124"/>
      <c r="H47" s="122"/>
      <c r="I47" s="123"/>
      <c r="J47" s="124"/>
      <c r="K47" s="122"/>
      <c r="L47" s="123"/>
      <c r="M47" s="124"/>
      <c r="N47" s="122"/>
      <c r="O47" s="123"/>
      <c r="P47" s="124"/>
      <c r="Q47" s="122"/>
      <c r="R47" s="123"/>
      <c r="S47" s="123"/>
      <c r="T47" s="109"/>
      <c r="U47" s="110"/>
      <c r="V47" s="111"/>
      <c r="W47" s="115"/>
      <c r="X47" s="116"/>
      <c r="Y47" s="116"/>
      <c r="Z47" s="116"/>
      <c r="AA47" s="116"/>
      <c r="AB47" s="116"/>
      <c r="AC47" s="116"/>
      <c r="AD47" s="117"/>
      <c r="AE47" s="62"/>
    </row>
    <row r="48" spans="1:31" ht="12.75" customHeight="1">
      <c r="A48" s="112"/>
      <c r="B48" s="113"/>
      <c r="C48" s="113"/>
      <c r="D48" s="114"/>
      <c r="E48" s="125"/>
      <c r="F48" s="126"/>
      <c r="G48" s="127"/>
      <c r="H48" s="125"/>
      <c r="I48" s="126"/>
      <c r="J48" s="127"/>
      <c r="K48" s="125"/>
      <c r="L48" s="126"/>
      <c r="M48" s="127"/>
      <c r="N48" s="125"/>
      <c r="O48" s="126"/>
      <c r="P48" s="127"/>
      <c r="Q48" s="125"/>
      <c r="R48" s="126"/>
      <c r="S48" s="126"/>
      <c r="T48" s="112"/>
      <c r="U48" s="113"/>
      <c r="V48" s="114"/>
      <c r="W48" s="118"/>
      <c r="X48" s="119"/>
      <c r="Y48" s="119"/>
      <c r="Z48" s="119"/>
      <c r="AA48" s="119"/>
      <c r="AB48" s="119"/>
      <c r="AC48" s="119"/>
      <c r="AD48" s="120"/>
      <c r="AE48" s="62"/>
    </row>
    <row r="49" spans="13:27" ht="22.5" customHeight="1">
      <c r="M49" s="121" t="s">
        <v>46</v>
      </c>
      <c r="N49" s="121"/>
      <c r="O49" s="121"/>
      <c r="P49" s="121"/>
      <c r="Q49" s="121"/>
      <c r="R49" s="121"/>
      <c r="S49" s="121"/>
      <c r="AA49" s="4" t="s">
        <v>55</v>
      </c>
    </row>
  </sheetData>
  <mergeCells count="194">
    <mergeCell ref="K47:M48"/>
    <mergeCell ref="N47:P48"/>
    <mergeCell ref="Q47:S48"/>
    <mergeCell ref="W36:AD36"/>
    <mergeCell ref="W39:AD40"/>
    <mergeCell ref="Q45:S46"/>
    <mergeCell ref="K37:M38"/>
    <mergeCell ref="N37:P38"/>
    <mergeCell ref="Q37:S38"/>
    <mergeCell ref="W29:AD29"/>
    <mergeCell ref="T30:V30"/>
    <mergeCell ref="W30:AD30"/>
    <mergeCell ref="W32:AD32"/>
    <mergeCell ref="Q33:S34"/>
    <mergeCell ref="T29:V29"/>
    <mergeCell ref="Q29:S30"/>
    <mergeCell ref="W33:AD33"/>
    <mergeCell ref="T34:V36"/>
    <mergeCell ref="W34:AD34"/>
    <mergeCell ref="Q39:S40"/>
    <mergeCell ref="T31:V33"/>
    <mergeCell ref="M49:S49"/>
    <mergeCell ref="A47:D48"/>
    <mergeCell ref="Q43:S44"/>
    <mergeCell ref="E47:G48"/>
    <mergeCell ref="H47:J48"/>
    <mergeCell ref="H37:J38"/>
    <mergeCell ref="A43:A44"/>
    <mergeCell ref="B43:D44"/>
    <mergeCell ref="E43:G44"/>
    <mergeCell ref="H43:J44"/>
    <mergeCell ref="A45:A46"/>
    <mergeCell ref="B45:D46"/>
    <mergeCell ref="E45:G46"/>
    <mergeCell ref="A41:A42"/>
    <mergeCell ref="B41:D42"/>
    <mergeCell ref="E41:G42"/>
    <mergeCell ref="W47:AD48"/>
    <mergeCell ref="Q31:S32"/>
    <mergeCell ref="T47:V48"/>
    <mergeCell ref="H41:J42"/>
    <mergeCell ref="T42:V44"/>
    <mergeCell ref="W41:AD41"/>
    <mergeCell ref="W44:AD45"/>
    <mergeCell ref="T41:V41"/>
    <mergeCell ref="W42:AD42"/>
    <mergeCell ref="H45:J46"/>
    <mergeCell ref="K45:M46"/>
    <mergeCell ref="N45:P46"/>
    <mergeCell ref="K41:M42"/>
    <mergeCell ref="N41:P42"/>
    <mergeCell ref="Q41:S42"/>
    <mergeCell ref="K43:M44"/>
    <mergeCell ref="N43:P44"/>
    <mergeCell ref="A37:A38"/>
    <mergeCell ref="B37:D38"/>
    <mergeCell ref="E37:G38"/>
    <mergeCell ref="A35:A36"/>
    <mergeCell ref="B35:D36"/>
    <mergeCell ref="E35:G36"/>
    <mergeCell ref="T39:V40"/>
    <mergeCell ref="H39:J40"/>
    <mergeCell ref="K39:M40"/>
    <mergeCell ref="N39:P40"/>
    <mergeCell ref="H35:J36"/>
    <mergeCell ref="N35:P36"/>
    <mergeCell ref="A39:A40"/>
    <mergeCell ref="B39:D40"/>
    <mergeCell ref="E39:G40"/>
    <mergeCell ref="T37:V38"/>
    <mergeCell ref="Q25:S26"/>
    <mergeCell ref="A27:A28"/>
    <mergeCell ref="B27:D28"/>
    <mergeCell ref="E27:G28"/>
    <mergeCell ref="H27:J28"/>
    <mergeCell ref="Q35:S36"/>
    <mergeCell ref="A33:A34"/>
    <mergeCell ref="B33:D34"/>
    <mergeCell ref="E33:G34"/>
    <mergeCell ref="H33:J34"/>
    <mergeCell ref="K33:M34"/>
    <mergeCell ref="N33:P34"/>
    <mergeCell ref="A29:A30"/>
    <mergeCell ref="B29:D30"/>
    <mergeCell ref="E29:G30"/>
    <mergeCell ref="H29:J30"/>
    <mergeCell ref="K29:M30"/>
    <mergeCell ref="N29:P30"/>
    <mergeCell ref="K35:M36"/>
    <mergeCell ref="K31:M32"/>
    <mergeCell ref="N31:P32"/>
    <mergeCell ref="W31:AD31"/>
    <mergeCell ref="A31:A32"/>
    <mergeCell ref="B31:D32"/>
    <mergeCell ref="E31:G32"/>
    <mergeCell ref="H31:J32"/>
    <mergeCell ref="T27:V28"/>
    <mergeCell ref="W27:AA28"/>
    <mergeCell ref="A21:D22"/>
    <mergeCell ref="E21:G22"/>
    <mergeCell ref="H21:J22"/>
    <mergeCell ref="K21:M22"/>
    <mergeCell ref="A23:D24"/>
    <mergeCell ref="S23:S24"/>
    <mergeCell ref="Q23:Q24"/>
    <mergeCell ref="R23:R24"/>
    <mergeCell ref="O23:O24"/>
    <mergeCell ref="AB27:AD28"/>
    <mergeCell ref="W25:AD26"/>
    <mergeCell ref="A25:A26"/>
    <mergeCell ref="B25:D26"/>
    <mergeCell ref="E25:G26"/>
    <mergeCell ref="H25:J26"/>
    <mergeCell ref="K25:M26"/>
    <mergeCell ref="N25:P26"/>
    <mergeCell ref="I23:I24"/>
    <mergeCell ref="E19:E20"/>
    <mergeCell ref="F19:G20"/>
    <mergeCell ref="P23:P24"/>
    <mergeCell ref="K23:K24"/>
    <mergeCell ref="L23:L24"/>
    <mergeCell ref="T23:V24"/>
    <mergeCell ref="W11:AD12"/>
    <mergeCell ref="T17:V18"/>
    <mergeCell ref="W17:AD17"/>
    <mergeCell ref="AC18:AD18"/>
    <mergeCell ref="E16:P17"/>
    <mergeCell ref="X19:AD20"/>
    <mergeCell ref="E23:E24"/>
    <mergeCell ref="F23:F24"/>
    <mergeCell ref="J23:J24"/>
    <mergeCell ref="N21:P22"/>
    <mergeCell ref="Q21:S22"/>
    <mergeCell ref="T19:W22"/>
    <mergeCell ref="K19:K20"/>
    <mergeCell ref="W23:AD24"/>
    <mergeCell ref="X21:AD22"/>
    <mergeCell ref="M23:M24"/>
    <mergeCell ref="N23:N24"/>
    <mergeCell ref="AC1:AD4"/>
    <mergeCell ref="K2:S3"/>
    <mergeCell ref="E12:M12"/>
    <mergeCell ref="N12:S12"/>
    <mergeCell ref="U2:AB2"/>
    <mergeCell ref="U3:AB3"/>
    <mergeCell ref="T5:V6"/>
    <mergeCell ref="W5:AD6"/>
    <mergeCell ref="T7:V8"/>
    <mergeCell ref="W7:AD8"/>
    <mergeCell ref="W9:AD10"/>
    <mergeCell ref="T9:V10"/>
    <mergeCell ref="O10:S11"/>
    <mergeCell ref="E8:G11"/>
    <mergeCell ref="H8:H11"/>
    <mergeCell ref="I8:K11"/>
    <mergeCell ref="L8:M9"/>
    <mergeCell ref="N8:S9"/>
    <mergeCell ref="L10:M11"/>
    <mergeCell ref="T11:V12"/>
    <mergeCell ref="U1:AB1"/>
    <mergeCell ref="W43:AD43"/>
    <mergeCell ref="A14:D15"/>
    <mergeCell ref="E14:P15"/>
    <mergeCell ref="A19:D20"/>
    <mergeCell ref="W13:AD14"/>
    <mergeCell ref="O19:P20"/>
    <mergeCell ref="K27:M28"/>
    <mergeCell ref="N27:P28"/>
    <mergeCell ref="Q27:S28"/>
    <mergeCell ref="T25:V26"/>
    <mergeCell ref="N19:N20"/>
    <mergeCell ref="A16:D17"/>
    <mergeCell ref="T15:V16"/>
    <mergeCell ref="W15:AD16"/>
    <mergeCell ref="A18:D18"/>
    <mergeCell ref="T13:V14"/>
    <mergeCell ref="Q14:S15"/>
    <mergeCell ref="E18:P18"/>
    <mergeCell ref="H19:H20"/>
    <mergeCell ref="I19:J20"/>
    <mergeCell ref="Q19:Q20"/>
    <mergeCell ref="L19:M20"/>
    <mergeCell ref="G23:G24"/>
    <mergeCell ref="H23:H24"/>
    <mergeCell ref="A12:D12"/>
    <mergeCell ref="A5:D7"/>
    <mergeCell ref="E5:G7"/>
    <mergeCell ref="H5:J7"/>
    <mergeCell ref="K5:S7"/>
    <mergeCell ref="R19:S20"/>
    <mergeCell ref="A13:D13"/>
    <mergeCell ref="E13:P13"/>
    <mergeCell ref="A8:D11"/>
    <mergeCell ref="N10:N11"/>
  </mergeCells>
  <phoneticPr fontId="5"/>
  <pageMargins left="0.98425196850393704" right="0.39370078740157483" top="0.27559055118110237" bottom="0" header="0.43307086614173229" footer="0.19685039370078741"/>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0E1BB-063A-4108-BEC9-B697D562FA39}">
  <sheetPr>
    <tabColor rgb="FFFFC000"/>
  </sheetPr>
  <dimension ref="A1:AA52"/>
  <sheetViews>
    <sheetView view="pageBreakPreview" zoomScaleNormal="75" zoomScaleSheetLayoutView="100" workbookViewId="0">
      <selection activeCell="Q12" sqref="Q12:R12"/>
    </sheetView>
  </sheetViews>
  <sheetFormatPr defaultRowHeight="13.5"/>
  <cols>
    <col min="1" max="1" width="4.25" style="19" customWidth="1"/>
    <col min="2" max="3" width="18.75" style="19" customWidth="1"/>
    <col min="4" max="4" width="7.5" style="19" customWidth="1"/>
    <col min="5" max="5" width="3.125" style="19" customWidth="1"/>
    <col min="6" max="6" width="10" style="19" customWidth="1"/>
    <col min="7" max="7" width="12.125" style="38" customWidth="1"/>
    <col min="8" max="8" width="2.75" style="38" customWidth="1"/>
    <col min="9" max="10" width="4.375" style="19" customWidth="1"/>
    <col min="11" max="11" width="3.125" style="57" customWidth="1"/>
    <col min="12" max="12" width="2.75" style="19" customWidth="1"/>
    <col min="13" max="13" width="4.375" style="38" customWidth="1"/>
    <col min="14" max="14" width="4.375" style="19" customWidth="1"/>
    <col min="15" max="15" width="3.125" style="19" customWidth="1"/>
    <col min="16" max="16" width="2.75" style="19" customWidth="1"/>
    <col min="17" max="18" width="4.375" style="19" customWidth="1"/>
    <col min="19" max="19" width="3.125" style="19" customWidth="1"/>
    <col min="20" max="20" width="2.75" style="19" customWidth="1"/>
    <col min="21" max="22" width="4.375" style="19" customWidth="1"/>
    <col min="23" max="23" width="3.125" style="19" customWidth="1"/>
    <col min="24" max="24" width="2.75" style="19" customWidth="1"/>
    <col min="25" max="26" width="4.375" style="19" customWidth="1"/>
    <col min="27" max="27" width="3.125" style="19" customWidth="1"/>
    <col min="28" max="16384" width="9" style="19"/>
  </cols>
  <sheetData>
    <row r="1" spans="1:27" ht="30" customHeight="1">
      <c r="A1" s="15" t="s">
        <v>53</v>
      </c>
      <c r="B1" s="16" t="s">
        <v>47</v>
      </c>
      <c r="C1" s="16" t="s">
        <v>48</v>
      </c>
      <c r="D1" s="16" t="s">
        <v>49</v>
      </c>
      <c r="E1" s="17" t="s">
        <v>50</v>
      </c>
      <c r="F1" s="16" t="s">
        <v>51</v>
      </c>
      <c r="G1" s="18" t="s">
        <v>52</v>
      </c>
      <c r="H1" s="58">
        <v>10</v>
      </c>
      <c r="I1" s="467" t="s">
        <v>94</v>
      </c>
      <c r="J1" s="467"/>
      <c r="K1" s="54" t="s">
        <v>79</v>
      </c>
      <c r="L1" s="51">
        <v>11</v>
      </c>
      <c r="M1" s="467" t="s">
        <v>54</v>
      </c>
      <c r="N1" s="468"/>
      <c r="O1" s="51" t="s">
        <v>79</v>
      </c>
      <c r="P1" s="51">
        <v>12</v>
      </c>
      <c r="Q1" s="467" t="s">
        <v>54</v>
      </c>
      <c r="R1" s="467"/>
      <c r="S1" s="52" t="s">
        <v>79</v>
      </c>
      <c r="T1" s="51">
        <v>1</v>
      </c>
      <c r="U1" s="467" t="s">
        <v>54</v>
      </c>
      <c r="V1" s="467"/>
      <c r="W1" s="52" t="s">
        <v>79</v>
      </c>
      <c r="X1" s="50">
        <v>2</v>
      </c>
      <c r="Y1" s="467" t="s">
        <v>54</v>
      </c>
      <c r="Z1" s="467"/>
      <c r="AA1" s="52" t="s">
        <v>79</v>
      </c>
    </row>
    <row r="2" spans="1:27" s="9" customFormat="1" ht="30" customHeight="1">
      <c r="A2" s="32"/>
      <c r="B2" s="33" t="s">
        <v>72</v>
      </c>
      <c r="C2" s="34"/>
      <c r="D2" s="35"/>
      <c r="E2" s="36"/>
      <c r="F2" s="37"/>
      <c r="G2" s="79"/>
      <c r="H2" s="80"/>
      <c r="I2" s="465"/>
      <c r="J2" s="466"/>
      <c r="K2" s="81"/>
      <c r="L2" s="59"/>
      <c r="M2" s="465"/>
      <c r="N2" s="466"/>
      <c r="O2" s="81"/>
      <c r="P2" s="59"/>
      <c r="Q2" s="465"/>
      <c r="R2" s="466"/>
      <c r="S2" s="81"/>
      <c r="T2" s="59"/>
      <c r="U2" s="465"/>
      <c r="V2" s="466"/>
      <c r="W2" s="81"/>
      <c r="X2" s="59"/>
      <c r="Y2" s="465"/>
      <c r="Z2" s="466"/>
      <c r="AA2" s="82"/>
    </row>
    <row r="3" spans="1:27" s="9" customFormat="1" ht="30" customHeight="1">
      <c r="A3" s="20"/>
      <c r="B3" s="21" t="s">
        <v>73</v>
      </c>
      <c r="C3" s="21"/>
      <c r="D3" s="22"/>
      <c r="E3" s="14"/>
      <c r="F3" s="23"/>
      <c r="G3" s="24"/>
      <c r="H3" s="53"/>
      <c r="I3" s="460" t="str">
        <f>IF(K3="","",ROUND($G3*(K3),0))</f>
        <v/>
      </c>
      <c r="J3" s="461"/>
      <c r="K3" s="56"/>
      <c r="L3" s="48"/>
      <c r="M3" s="460" t="str">
        <f>IF(O3="","",ROUND($G3*(O3),0))</f>
        <v/>
      </c>
      <c r="N3" s="461"/>
      <c r="O3" s="55"/>
      <c r="P3" s="48"/>
      <c r="Q3" s="460" t="str">
        <f>IF(S3="","",ROUND($G3*(S3),0))</f>
        <v/>
      </c>
      <c r="R3" s="461"/>
      <c r="S3" s="55"/>
      <c r="T3" s="48"/>
      <c r="U3" s="460" t="str">
        <f>IF(W3="","",ROUND($G3*(W3),0))</f>
        <v/>
      </c>
      <c r="V3" s="461"/>
      <c r="W3" s="55"/>
      <c r="X3" s="48"/>
      <c r="Y3" s="460" t="str">
        <f>IF(AA3="","",ROUND($G3*(AA3),0))</f>
        <v/>
      </c>
      <c r="Z3" s="461"/>
      <c r="AA3" s="60"/>
    </row>
    <row r="4" spans="1:27" s="9" customFormat="1" ht="30" customHeight="1">
      <c r="A4" s="20"/>
      <c r="B4" s="21" t="s">
        <v>74</v>
      </c>
      <c r="C4" s="21"/>
      <c r="D4" s="22">
        <v>100</v>
      </c>
      <c r="E4" s="14" t="s">
        <v>78</v>
      </c>
      <c r="F4" s="23">
        <v>6000</v>
      </c>
      <c r="G4" s="24">
        <f>D4*F4</f>
        <v>600000</v>
      </c>
      <c r="H4" s="53"/>
      <c r="I4" s="460">
        <f>IF(K4="","",ROUND($G4*(K4),0))</f>
        <v>60000</v>
      </c>
      <c r="J4" s="461"/>
      <c r="K4" s="100">
        <v>0.1</v>
      </c>
      <c r="L4" s="61"/>
      <c r="M4" s="460">
        <f>IF(O4="","",ROUND($G4*(O4),0))</f>
        <v>168000</v>
      </c>
      <c r="N4" s="461"/>
      <c r="O4" s="56">
        <v>0.28000000000000003</v>
      </c>
      <c r="P4" s="61"/>
      <c r="Q4" s="460">
        <f>IF(S4="","",ROUND($G4*(S4),0))</f>
        <v>252000</v>
      </c>
      <c r="R4" s="461"/>
      <c r="S4" s="56">
        <v>0.42</v>
      </c>
      <c r="T4" s="61"/>
      <c r="U4" s="460">
        <f>IF(W4="","",ROUND($G4*(W4),0))</f>
        <v>444000</v>
      </c>
      <c r="V4" s="461"/>
      <c r="W4" s="56">
        <v>0.74</v>
      </c>
      <c r="X4" s="61"/>
      <c r="Y4" s="460">
        <f>IF(AA4="","",ROUND($G4*(AA4),0))</f>
        <v>600000</v>
      </c>
      <c r="Z4" s="461"/>
      <c r="AA4" s="83">
        <v>1</v>
      </c>
    </row>
    <row r="5" spans="1:27" s="9" customFormat="1" ht="30" customHeight="1">
      <c r="A5" s="20"/>
      <c r="B5" s="21" t="s">
        <v>63</v>
      </c>
      <c r="C5" s="21"/>
      <c r="D5" s="22">
        <v>100</v>
      </c>
      <c r="E5" s="14" t="s">
        <v>78</v>
      </c>
      <c r="F5" s="23">
        <v>6000</v>
      </c>
      <c r="G5" s="24">
        <f t="shared" ref="G5:G15" si="0">D5*F5</f>
        <v>600000</v>
      </c>
      <c r="H5" s="53"/>
      <c r="I5" s="460">
        <f t="shared" ref="I5:I46" si="1">IF(K5="","",ROUND($G5*(K5),0))</f>
        <v>60000</v>
      </c>
      <c r="J5" s="461"/>
      <c r="K5" s="56">
        <v>0.1</v>
      </c>
      <c r="L5" s="61"/>
      <c r="M5" s="460">
        <f t="shared" ref="M5:M46" si="2">IF(O5="","",ROUND($G5*(O5),0))</f>
        <v>180000</v>
      </c>
      <c r="N5" s="461"/>
      <c r="O5" s="56">
        <v>0.3</v>
      </c>
      <c r="P5" s="61"/>
      <c r="Q5" s="460">
        <f t="shared" ref="Q5:Q46" si="3">IF(S5="","",ROUND($G5*(S5),0))</f>
        <v>300000</v>
      </c>
      <c r="R5" s="461"/>
      <c r="S5" s="56">
        <v>0.5</v>
      </c>
      <c r="T5" s="61"/>
      <c r="U5" s="460">
        <f t="shared" ref="U5:U46" si="4">IF(W5="","",ROUND($G5*(W5),0))</f>
        <v>420000</v>
      </c>
      <c r="V5" s="461"/>
      <c r="W5" s="56">
        <v>0.7</v>
      </c>
      <c r="X5" s="61"/>
      <c r="Y5" s="460">
        <f t="shared" ref="Y5:Y46" si="5">IF(AA5="","",ROUND($G5*(AA5),0))</f>
        <v>600000</v>
      </c>
      <c r="Z5" s="461"/>
      <c r="AA5" s="83">
        <v>1</v>
      </c>
    </row>
    <row r="6" spans="1:27" s="9" customFormat="1" ht="30" customHeight="1">
      <c r="A6" s="20"/>
      <c r="B6" s="21" t="s">
        <v>64</v>
      </c>
      <c r="C6" s="21"/>
      <c r="D6" s="22">
        <v>100</v>
      </c>
      <c r="E6" s="14" t="s">
        <v>78</v>
      </c>
      <c r="F6" s="23">
        <v>200</v>
      </c>
      <c r="G6" s="24">
        <f t="shared" si="0"/>
        <v>20000</v>
      </c>
      <c r="H6" s="53"/>
      <c r="I6" s="460">
        <f t="shared" si="1"/>
        <v>2000</v>
      </c>
      <c r="J6" s="461"/>
      <c r="K6" s="56">
        <v>0.1</v>
      </c>
      <c r="L6" s="61"/>
      <c r="M6" s="460">
        <f t="shared" si="2"/>
        <v>6000</v>
      </c>
      <c r="N6" s="461"/>
      <c r="O6" s="56">
        <v>0.3</v>
      </c>
      <c r="P6" s="61"/>
      <c r="Q6" s="460">
        <f t="shared" si="3"/>
        <v>10000</v>
      </c>
      <c r="R6" s="461"/>
      <c r="S6" s="56">
        <v>0.5</v>
      </c>
      <c r="T6" s="61"/>
      <c r="U6" s="460">
        <f t="shared" si="4"/>
        <v>14000</v>
      </c>
      <c r="V6" s="461"/>
      <c r="W6" s="56">
        <v>0.7</v>
      </c>
      <c r="X6" s="61"/>
      <c r="Y6" s="460">
        <f t="shared" si="5"/>
        <v>20000</v>
      </c>
      <c r="Z6" s="461"/>
      <c r="AA6" s="83">
        <v>1</v>
      </c>
    </row>
    <row r="7" spans="1:27" s="9" customFormat="1" ht="30" customHeight="1">
      <c r="A7" s="25"/>
      <c r="B7" s="21" t="s">
        <v>65</v>
      </c>
      <c r="C7" s="21"/>
      <c r="D7" s="22">
        <v>100</v>
      </c>
      <c r="E7" s="14" t="s">
        <v>78</v>
      </c>
      <c r="F7" s="23">
        <v>7000</v>
      </c>
      <c r="G7" s="24">
        <f t="shared" si="0"/>
        <v>700000</v>
      </c>
      <c r="H7" s="53"/>
      <c r="I7" s="460">
        <f t="shared" si="1"/>
        <v>70000</v>
      </c>
      <c r="J7" s="461"/>
      <c r="K7" s="56">
        <v>0.1</v>
      </c>
      <c r="L7" s="61"/>
      <c r="M7" s="460">
        <f t="shared" si="2"/>
        <v>210000</v>
      </c>
      <c r="N7" s="461"/>
      <c r="O7" s="56">
        <v>0.3</v>
      </c>
      <c r="P7" s="61"/>
      <c r="Q7" s="460">
        <f t="shared" si="3"/>
        <v>350000</v>
      </c>
      <c r="R7" s="461"/>
      <c r="S7" s="56">
        <v>0.5</v>
      </c>
      <c r="T7" s="61"/>
      <c r="U7" s="460">
        <f t="shared" si="4"/>
        <v>490000</v>
      </c>
      <c r="V7" s="461"/>
      <c r="W7" s="56">
        <v>0.7</v>
      </c>
      <c r="X7" s="61"/>
      <c r="Y7" s="460">
        <f t="shared" si="5"/>
        <v>700000</v>
      </c>
      <c r="Z7" s="461"/>
      <c r="AA7" s="83">
        <v>1</v>
      </c>
    </row>
    <row r="8" spans="1:27" s="9" customFormat="1" ht="30" customHeight="1">
      <c r="A8" s="25"/>
      <c r="B8" s="21" t="s">
        <v>66</v>
      </c>
      <c r="C8" s="21"/>
      <c r="D8" s="22">
        <v>100</v>
      </c>
      <c r="E8" s="14" t="s">
        <v>78</v>
      </c>
      <c r="F8" s="23">
        <v>1000</v>
      </c>
      <c r="G8" s="24">
        <f t="shared" si="0"/>
        <v>100000</v>
      </c>
      <c r="H8" s="53"/>
      <c r="I8" s="460">
        <f t="shared" si="1"/>
        <v>10000</v>
      </c>
      <c r="J8" s="461"/>
      <c r="K8" s="56">
        <v>0.1</v>
      </c>
      <c r="L8" s="61"/>
      <c r="M8" s="460">
        <f t="shared" si="2"/>
        <v>30000</v>
      </c>
      <c r="N8" s="461"/>
      <c r="O8" s="56">
        <v>0.3</v>
      </c>
      <c r="P8" s="61"/>
      <c r="Q8" s="460">
        <f t="shared" si="3"/>
        <v>50000</v>
      </c>
      <c r="R8" s="461"/>
      <c r="S8" s="56">
        <v>0.5</v>
      </c>
      <c r="T8" s="61"/>
      <c r="U8" s="460">
        <f t="shared" si="4"/>
        <v>70000</v>
      </c>
      <c r="V8" s="461"/>
      <c r="W8" s="56">
        <v>0.7</v>
      </c>
      <c r="X8" s="61"/>
      <c r="Y8" s="460">
        <f t="shared" si="5"/>
        <v>100000</v>
      </c>
      <c r="Z8" s="461"/>
      <c r="AA8" s="83">
        <v>1</v>
      </c>
    </row>
    <row r="9" spans="1:27" s="9" customFormat="1" ht="30" customHeight="1">
      <c r="A9" s="25"/>
      <c r="B9" s="21" t="s">
        <v>67</v>
      </c>
      <c r="C9" s="21"/>
      <c r="D9" s="22">
        <v>100</v>
      </c>
      <c r="E9" s="14" t="s">
        <v>78</v>
      </c>
      <c r="F9" s="23">
        <v>2000</v>
      </c>
      <c r="G9" s="24">
        <f t="shared" si="0"/>
        <v>200000</v>
      </c>
      <c r="H9" s="53"/>
      <c r="I9" s="460">
        <f t="shared" si="1"/>
        <v>20000</v>
      </c>
      <c r="J9" s="461"/>
      <c r="K9" s="56">
        <v>0.1</v>
      </c>
      <c r="L9" s="61"/>
      <c r="M9" s="460">
        <f t="shared" si="2"/>
        <v>60000</v>
      </c>
      <c r="N9" s="461"/>
      <c r="O9" s="56">
        <v>0.3</v>
      </c>
      <c r="P9" s="61"/>
      <c r="Q9" s="460">
        <f t="shared" si="3"/>
        <v>100000</v>
      </c>
      <c r="R9" s="461"/>
      <c r="S9" s="56">
        <v>0.5</v>
      </c>
      <c r="T9" s="61"/>
      <c r="U9" s="460">
        <f t="shared" si="4"/>
        <v>140000</v>
      </c>
      <c r="V9" s="461"/>
      <c r="W9" s="56">
        <v>0.7</v>
      </c>
      <c r="X9" s="61"/>
      <c r="Y9" s="460">
        <f t="shared" si="5"/>
        <v>200000</v>
      </c>
      <c r="Z9" s="461"/>
      <c r="AA9" s="83">
        <v>1</v>
      </c>
    </row>
    <row r="10" spans="1:27" s="9" customFormat="1" ht="30" customHeight="1">
      <c r="A10" s="25"/>
      <c r="B10" s="21" t="s">
        <v>68</v>
      </c>
      <c r="C10" s="21"/>
      <c r="D10" s="22">
        <v>100</v>
      </c>
      <c r="E10" s="14" t="s">
        <v>78</v>
      </c>
      <c r="F10" s="23">
        <v>1000</v>
      </c>
      <c r="G10" s="24">
        <f t="shared" si="0"/>
        <v>100000</v>
      </c>
      <c r="H10" s="53"/>
      <c r="I10" s="460">
        <f t="shared" si="1"/>
        <v>10000</v>
      </c>
      <c r="J10" s="461"/>
      <c r="K10" s="56">
        <v>0.1</v>
      </c>
      <c r="L10" s="61"/>
      <c r="M10" s="460">
        <f t="shared" si="2"/>
        <v>30000</v>
      </c>
      <c r="N10" s="461"/>
      <c r="O10" s="56">
        <v>0.3</v>
      </c>
      <c r="P10" s="61"/>
      <c r="Q10" s="460">
        <f t="shared" si="3"/>
        <v>50000</v>
      </c>
      <c r="R10" s="461"/>
      <c r="S10" s="56">
        <v>0.5</v>
      </c>
      <c r="T10" s="61"/>
      <c r="U10" s="460">
        <f t="shared" si="4"/>
        <v>70000</v>
      </c>
      <c r="V10" s="461"/>
      <c r="W10" s="56">
        <v>0.7</v>
      </c>
      <c r="X10" s="61"/>
      <c r="Y10" s="460">
        <f t="shared" si="5"/>
        <v>100000</v>
      </c>
      <c r="Z10" s="461"/>
      <c r="AA10" s="83">
        <v>1</v>
      </c>
    </row>
    <row r="11" spans="1:27" s="9" customFormat="1" ht="30" customHeight="1">
      <c r="A11" s="25"/>
      <c r="B11" s="21" t="s">
        <v>70</v>
      </c>
      <c r="C11" s="21"/>
      <c r="D11" s="22">
        <v>100</v>
      </c>
      <c r="E11" s="14" t="s">
        <v>78</v>
      </c>
      <c r="F11" s="23">
        <v>500</v>
      </c>
      <c r="G11" s="24">
        <f t="shared" si="0"/>
        <v>50000</v>
      </c>
      <c r="H11" s="53"/>
      <c r="I11" s="460">
        <f t="shared" si="1"/>
        <v>5000</v>
      </c>
      <c r="J11" s="461"/>
      <c r="K11" s="56">
        <v>0.1</v>
      </c>
      <c r="L11" s="61"/>
      <c r="M11" s="460">
        <f t="shared" si="2"/>
        <v>15000</v>
      </c>
      <c r="N11" s="461"/>
      <c r="O11" s="56">
        <v>0.3</v>
      </c>
      <c r="P11" s="61"/>
      <c r="Q11" s="460">
        <f t="shared" si="3"/>
        <v>25000</v>
      </c>
      <c r="R11" s="461"/>
      <c r="S11" s="56">
        <v>0.5</v>
      </c>
      <c r="T11" s="61"/>
      <c r="U11" s="460">
        <f t="shared" si="4"/>
        <v>35000</v>
      </c>
      <c r="V11" s="461"/>
      <c r="W11" s="56">
        <v>0.7</v>
      </c>
      <c r="X11" s="61"/>
      <c r="Y11" s="460">
        <f t="shared" si="5"/>
        <v>50000</v>
      </c>
      <c r="Z11" s="461"/>
      <c r="AA11" s="83">
        <v>1</v>
      </c>
    </row>
    <row r="12" spans="1:27" s="9" customFormat="1" ht="30" customHeight="1">
      <c r="A12" s="20"/>
      <c r="B12" s="21" t="s">
        <v>75</v>
      </c>
      <c r="C12" s="21"/>
      <c r="D12" s="22">
        <v>100</v>
      </c>
      <c r="E12" s="14" t="s">
        <v>78</v>
      </c>
      <c r="F12" s="23">
        <v>2000</v>
      </c>
      <c r="G12" s="24">
        <f t="shared" si="0"/>
        <v>200000</v>
      </c>
      <c r="H12" s="53"/>
      <c r="I12" s="460">
        <f t="shared" si="1"/>
        <v>20000</v>
      </c>
      <c r="J12" s="461"/>
      <c r="K12" s="56">
        <v>0.1</v>
      </c>
      <c r="L12" s="61"/>
      <c r="M12" s="460">
        <f t="shared" si="2"/>
        <v>60000</v>
      </c>
      <c r="N12" s="461"/>
      <c r="O12" s="56">
        <v>0.3</v>
      </c>
      <c r="P12" s="61"/>
      <c r="Q12" s="460">
        <f t="shared" si="3"/>
        <v>100000</v>
      </c>
      <c r="R12" s="461"/>
      <c r="S12" s="56">
        <v>0.5</v>
      </c>
      <c r="T12" s="61"/>
      <c r="U12" s="460">
        <f t="shared" si="4"/>
        <v>140000</v>
      </c>
      <c r="V12" s="461"/>
      <c r="W12" s="56">
        <v>0.7</v>
      </c>
      <c r="X12" s="61"/>
      <c r="Y12" s="460">
        <f t="shared" si="5"/>
        <v>200000</v>
      </c>
      <c r="Z12" s="461"/>
      <c r="AA12" s="83">
        <v>1</v>
      </c>
    </row>
    <row r="13" spans="1:27" s="9" customFormat="1" ht="30" customHeight="1">
      <c r="A13" s="25"/>
      <c r="B13" s="21" t="s">
        <v>76</v>
      </c>
      <c r="C13" s="21"/>
      <c r="D13" s="22">
        <v>100</v>
      </c>
      <c r="E13" s="14" t="s">
        <v>78</v>
      </c>
      <c r="F13" s="23">
        <v>3000</v>
      </c>
      <c r="G13" s="24">
        <f t="shared" si="0"/>
        <v>300000</v>
      </c>
      <c r="H13" s="53"/>
      <c r="I13" s="460">
        <f t="shared" si="1"/>
        <v>30000</v>
      </c>
      <c r="J13" s="461"/>
      <c r="K13" s="56">
        <v>0.1</v>
      </c>
      <c r="L13" s="61"/>
      <c r="M13" s="460">
        <f t="shared" si="2"/>
        <v>90000</v>
      </c>
      <c r="N13" s="461"/>
      <c r="O13" s="56">
        <v>0.3</v>
      </c>
      <c r="P13" s="61"/>
      <c r="Q13" s="460">
        <f t="shared" si="3"/>
        <v>150000</v>
      </c>
      <c r="R13" s="461"/>
      <c r="S13" s="56">
        <v>0.5</v>
      </c>
      <c r="T13" s="61"/>
      <c r="U13" s="460">
        <f t="shared" si="4"/>
        <v>210000</v>
      </c>
      <c r="V13" s="461"/>
      <c r="W13" s="56">
        <v>0.7</v>
      </c>
      <c r="X13" s="61"/>
      <c r="Y13" s="460">
        <f t="shared" si="5"/>
        <v>300000</v>
      </c>
      <c r="Z13" s="461"/>
      <c r="AA13" s="83">
        <v>1</v>
      </c>
    </row>
    <row r="14" spans="1:27" s="9" customFormat="1" ht="30" customHeight="1">
      <c r="A14" s="25"/>
      <c r="B14" s="21" t="s">
        <v>71</v>
      </c>
      <c r="C14" s="21"/>
      <c r="D14" s="22">
        <v>1</v>
      </c>
      <c r="E14" s="14" t="s">
        <v>69</v>
      </c>
      <c r="F14" s="23">
        <v>110000</v>
      </c>
      <c r="G14" s="24">
        <f t="shared" si="0"/>
        <v>110000</v>
      </c>
      <c r="H14" s="53"/>
      <c r="I14" s="460">
        <f t="shared" si="1"/>
        <v>11000</v>
      </c>
      <c r="J14" s="461"/>
      <c r="K14" s="56">
        <v>0.1</v>
      </c>
      <c r="L14" s="61"/>
      <c r="M14" s="460">
        <f t="shared" si="2"/>
        <v>33000</v>
      </c>
      <c r="N14" s="461"/>
      <c r="O14" s="56">
        <v>0.3</v>
      </c>
      <c r="P14" s="61"/>
      <c r="Q14" s="460">
        <f t="shared" si="3"/>
        <v>55000</v>
      </c>
      <c r="R14" s="461"/>
      <c r="S14" s="56">
        <v>0.5</v>
      </c>
      <c r="T14" s="61"/>
      <c r="U14" s="460">
        <f t="shared" si="4"/>
        <v>77000</v>
      </c>
      <c r="V14" s="461"/>
      <c r="W14" s="56">
        <v>0.7</v>
      </c>
      <c r="X14" s="61"/>
      <c r="Y14" s="460">
        <f t="shared" si="5"/>
        <v>110000</v>
      </c>
      <c r="Z14" s="461"/>
      <c r="AA14" s="83">
        <v>1</v>
      </c>
    </row>
    <row r="15" spans="1:27" s="9" customFormat="1" ht="30" customHeight="1">
      <c r="A15" s="25"/>
      <c r="B15" s="21" t="s">
        <v>77</v>
      </c>
      <c r="C15" s="21"/>
      <c r="D15" s="22">
        <v>1</v>
      </c>
      <c r="E15" s="14" t="s">
        <v>69</v>
      </c>
      <c r="F15" s="23">
        <v>20000</v>
      </c>
      <c r="G15" s="24">
        <f t="shared" si="0"/>
        <v>20000</v>
      </c>
      <c r="H15" s="53"/>
      <c r="I15" s="460">
        <f t="shared" si="1"/>
        <v>2000</v>
      </c>
      <c r="J15" s="461"/>
      <c r="K15" s="56">
        <v>0.1</v>
      </c>
      <c r="L15" s="61"/>
      <c r="M15" s="460">
        <f t="shared" si="2"/>
        <v>6000</v>
      </c>
      <c r="N15" s="461"/>
      <c r="O15" s="56">
        <v>0.3</v>
      </c>
      <c r="P15" s="61"/>
      <c r="Q15" s="460">
        <f t="shared" si="3"/>
        <v>10000</v>
      </c>
      <c r="R15" s="461"/>
      <c r="S15" s="56">
        <v>0.5</v>
      </c>
      <c r="T15" s="61"/>
      <c r="U15" s="460">
        <f>IF(W15="","",ROUND($G15*(W15),0))</f>
        <v>14000</v>
      </c>
      <c r="V15" s="461"/>
      <c r="W15" s="56">
        <v>0.7</v>
      </c>
      <c r="X15" s="61"/>
      <c r="Y15" s="460">
        <f t="shared" si="5"/>
        <v>20000</v>
      </c>
      <c r="Z15" s="461"/>
      <c r="AA15" s="83">
        <v>1</v>
      </c>
    </row>
    <row r="16" spans="1:27" s="9" customFormat="1" ht="30" customHeight="1">
      <c r="A16" s="25"/>
      <c r="B16" s="21"/>
      <c r="C16" s="21"/>
      <c r="D16" s="22"/>
      <c r="E16" s="14"/>
      <c r="F16" s="23"/>
      <c r="G16" s="24"/>
      <c r="H16" s="97"/>
      <c r="I16" s="494"/>
      <c r="J16" s="495"/>
      <c r="K16" s="92"/>
      <c r="L16" s="98"/>
      <c r="M16" s="494"/>
      <c r="N16" s="495"/>
      <c r="O16" s="92"/>
      <c r="P16" s="98"/>
      <c r="Q16" s="494"/>
      <c r="R16" s="495"/>
      <c r="S16" s="92"/>
      <c r="T16" s="98"/>
      <c r="U16" s="494"/>
      <c r="V16" s="495"/>
      <c r="W16" s="92"/>
      <c r="X16" s="98"/>
      <c r="Y16" s="494"/>
      <c r="Z16" s="495"/>
      <c r="AA16" s="99"/>
    </row>
    <row r="17" spans="1:27" s="9" customFormat="1" ht="30" customHeight="1">
      <c r="A17" s="25"/>
      <c r="B17" s="21"/>
      <c r="C17" s="21"/>
      <c r="D17" s="22"/>
      <c r="E17" s="14"/>
      <c r="F17" s="23"/>
      <c r="G17" s="24"/>
      <c r="H17" s="97"/>
      <c r="I17" s="494"/>
      <c r="J17" s="495"/>
      <c r="K17" s="92"/>
      <c r="L17" s="98"/>
      <c r="M17" s="494"/>
      <c r="N17" s="495"/>
      <c r="O17" s="92"/>
      <c r="P17" s="98"/>
      <c r="Q17" s="494"/>
      <c r="R17" s="495"/>
      <c r="S17" s="92"/>
      <c r="T17" s="98"/>
      <c r="U17" s="494"/>
      <c r="V17" s="495"/>
      <c r="W17" s="92"/>
      <c r="X17" s="98"/>
      <c r="Y17" s="494"/>
      <c r="Z17" s="495"/>
      <c r="AA17" s="99"/>
    </row>
    <row r="18" spans="1:27" s="9" customFormat="1" ht="30" customHeight="1">
      <c r="A18" s="26"/>
      <c r="B18" s="27" t="s">
        <v>104</v>
      </c>
      <c r="C18" s="27"/>
      <c r="D18" s="28"/>
      <c r="E18" s="29"/>
      <c r="F18" s="30"/>
      <c r="G18" s="31">
        <f>SUM(G4:G17)</f>
        <v>3000000</v>
      </c>
      <c r="H18" s="93"/>
      <c r="I18" s="500"/>
      <c r="J18" s="501"/>
      <c r="K18" s="94"/>
      <c r="L18" s="95"/>
      <c r="M18" s="500"/>
      <c r="N18" s="501"/>
      <c r="O18" s="94"/>
      <c r="P18" s="95"/>
      <c r="Q18" s="500"/>
      <c r="R18" s="501"/>
      <c r="S18" s="94"/>
      <c r="T18" s="95"/>
      <c r="U18" s="500"/>
      <c r="V18" s="501"/>
      <c r="W18" s="94"/>
      <c r="X18" s="95"/>
      <c r="Y18" s="500"/>
      <c r="Z18" s="501"/>
      <c r="AA18" s="96"/>
    </row>
    <row r="19" spans="1:27" ht="30" customHeight="1">
      <c r="A19" s="32"/>
      <c r="B19" s="33" t="s">
        <v>103</v>
      </c>
      <c r="C19" s="34"/>
      <c r="D19" s="35"/>
      <c r="E19" s="36"/>
      <c r="F19" s="37"/>
      <c r="G19" s="79"/>
      <c r="H19" s="80"/>
      <c r="I19" s="463"/>
      <c r="J19" s="464"/>
      <c r="K19" s="88"/>
      <c r="L19" s="59"/>
      <c r="M19" s="463"/>
      <c r="N19" s="464"/>
      <c r="O19" s="88"/>
      <c r="P19" s="59"/>
      <c r="Q19" s="463"/>
      <c r="R19" s="464"/>
      <c r="S19" s="88"/>
      <c r="T19" s="59"/>
      <c r="U19" s="463"/>
      <c r="V19" s="464"/>
      <c r="W19" s="88"/>
      <c r="X19" s="59"/>
      <c r="Y19" s="463"/>
      <c r="Z19" s="464"/>
      <c r="AA19" s="89"/>
    </row>
    <row r="20" spans="1:27" ht="30" customHeight="1">
      <c r="A20" s="20"/>
      <c r="B20" s="21" t="s">
        <v>74</v>
      </c>
      <c r="C20" s="21"/>
      <c r="D20" s="22">
        <v>100</v>
      </c>
      <c r="E20" s="14" t="s">
        <v>78</v>
      </c>
      <c r="F20" s="23">
        <v>6000</v>
      </c>
      <c r="G20" s="24">
        <f>D20*F20</f>
        <v>600000</v>
      </c>
      <c r="H20" s="53"/>
      <c r="I20" s="460">
        <f t="shared" si="1"/>
        <v>60000</v>
      </c>
      <c r="J20" s="461"/>
      <c r="K20" s="56">
        <v>0.1</v>
      </c>
      <c r="L20" s="48"/>
      <c r="M20" s="460">
        <f t="shared" si="2"/>
        <v>180000</v>
      </c>
      <c r="N20" s="461"/>
      <c r="O20" s="56">
        <v>0.3</v>
      </c>
      <c r="P20" s="48"/>
      <c r="Q20" s="460">
        <f t="shared" si="3"/>
        <v>300000</v>
      </c>
      <c r="R20" s="461"/>
      <c r="S20" s="56">
        <v>0.5</v>
      </c>
      <c r="T20" s="48"/>
      <c r="U20" s="460">
        <f t="shared" si="4"/>
        <v>420000</v>
      </c>
      <c r="V20" s="461"/>
      <c r="W20" s="56">
        <v>0.7</v>
      </c>
      <c r="X20" s="48"/>
      <c r="Y20" s="460">
        <f t="shared" si="5"/>
        <v>600000</v>
      </c>
      <c r="Z20" s="461"/>
      <c r="AA20" s="83">
        <v>1</v>
      </c>
    </row>
    <row r="21" spans="1:27" ht="30" customHeight="1">
      <c r="A21" s="20"/>
      <c r="B21" s="21" t="s">
        <v>63</v>
      </c>
      <c r="C21" s="21"/>
      <c r="D21" s="22">
        <v>100</v>
      </c>
      <c r="E21" s="14" t="s">
        <v>78</v>
      </c>
      <c r="F21" s="23">
        <v>6000</v>
      </c>
      <c r="G21" s="24">
        <f t="shared" ref="G21:G29" si="6">D21*F21</f>
        <v>600000</v>
      </c>
      <c r="H21" s="53"/>
      <c r="I21" s="460">
        <f t="shared" si="1"/>
        <v>60000</v>
      </c>
      <c r="J21" s="461"/>
      <c r="K21" s="56">
        <v>0.1</v>
      </c>
      <c r="L21" s="61"/>
      <c r="M21" s="460">
        <f t="shared" si="2"/>
        <v>180000</v>
      </c>
      <c r="N21" s="461"/>
      <c r="O21" s="56">
        <v>0.3</v>
      </c>
      <c r="P21" s="61"/>
      <c r="Q21" s="460">
        <f t="shared" si="3"/>
        <v>300000</v>
      </c>
      <c r="R21" s="461"/>
      <c r="S21" s="56">
        <v>0.5</v>
      </c>
      <c r="T21" s="61"/>
      <c r="U21" s="460">
        <f t="shared" si="4"/>
        <v>420000</v>
      </c>
      <c r="V21" s="461"/>
      <c r="W21" s="56">
        <v>0.7</v>
      </c>
      <c r="X21" s="61"/>
      <c r="Y21" s="460">
        <f t="shared" si="5"/>
        <v>600000</v>
      </c>
      <c r="Z21" s="461"/>
      <c r="AA21" s="83">
        <v>1</v>
      </c>
    </row>
    <row r="22" spans="1:27" ht="30" customHeight="1">
      <c r="A22" s="20"/>
      <c r="B22" s="21" t="s">
        <v>64</v>
      </c>
      <c r="C22" s="21"/>
      <c r="D22" s="22">
        <v>100</v>
      </c>
      <c r="E22" s="14" t="s">
        <v>78</v>
      </c>
      <c r="F22" s="23">
        <v>200</v>
      </c>
      <c r="G22" s="24">
        <f t="shared" si="6"/>
        <v>20000</v>
      </c>
      <c r="H22" s="53"/>
      <c r="I22" s="460">
        <f t="shared" si="1"/>
        <v>2000</v>
      </c>
      <c r="J22" s="461"/>
      <c r="K22" s="56">
        <v>0.1</v>
      </c>
      <c r="L22" s="61"/>
      <c r="M22" s="460">
        <f t="shared" si="2"/>
        <v>6000</v>
      </c>
      <c r="N22" s="461"/>
      <c r="O22" s="56">
        <v>0.3</v>
      </c>
      <c r="P22" s="61"/>
      <c r="Q22" s="460">
        <f t="shared" si="3"/>
        <v>10000</v>
      </c>
      <c r="R22" s="461"/>
      <c r="S22" s="56">
        <v>0.5</v>
      </c>
      <c r="T22" s="61"/>
      <c r="U22" s="460">
        <f t="shared" si="4"/>
        <v>14000</v>
      </c>
      <c r="V22" s="461"/>
      <c r="W22" s="56">
        <v>0.7</v>
      </c>
      <c r="X22" s="61"/>
      <c r="Y22" s="460">
        <f t="shared" si="5"/>
        <v>20000</v>
      </c>
      <c r="Z22" s="461"/>
      <c r="AA22" s="83">
        <v>1</v>
      </c>
    </row>
    <row r="23" spans="1:27" ht="30" customHeight="1">
      <c r="A23" s="20"/>
      <c r="B23" s="21" t="s">
        <v>65</v>
      </c>
      <c r="C23" s="21"/>
      <c r="D23" s="22">
        <v>100</v>
      </c>
      <c r="E23" s="14" t="s">
        <v>78</v>
      </c>
      <c r="F23" s="23">
        <v>7000</v>
      </c>
      <c r="G23" s="24">
        <f t="shared" si="6"/>
        <v>700000</v>
      </c>
      <c r="H23" s="53"/>
      <c r="I23" s="460">
        <f t="shared" si="1"/>
        <v>70000</v>
      </c>
      <c r="J23" s="461"/>
      <c r="K23" s="56">
        <v>0.1</v>
      </c>
      <c r="L23" s="61"/>
      <c r="M23" s="460">
        <f t="shared" si="2"/>
        <v>210000</v>
      </c>
      <c r="N23" s="461"/>
      <c r="O23" s="56">
        <v>0.3</v>
      </c>
      <c r="P23" s="61"/>
      <c r="Q23" s="460">
        <f t="shared" si="3"/>
        <v>350000</v>
      </c>
      <c r="R23" s="461"/>
      <c r="S23" s="56">
        <v>0.5</v>
      </c>
      <c r="T23" s="61"/>
      <c r="U23" s="460">
        <f t="shared" si="4"/>
        <v>490000</v>
      </c>
      <c r="V23" s="461"/>
      <c r="W23" s="56">
        <v>0.7</v>
      </c>
      <c r="X23" s="61"/>
      <c r="Y23" s="460">
        <f t="shared" si="5"/>
        <v>700000</v>
      </c>
      <c r="Z23" s="461"/>
      <c r="AA23" s="83">
        <v>1</v>
      </c>
    </row>
    <row r="24" spans="1:27" ht="30" customHeight="1">
      <c r="A24" s="25"/>
      <c r="B24" s="21" t="s">
        <v>66</v>
      </c>
      <c r="C24" s="21"/>
      <c r="D24" s="22">
        <v>100</v>
      </c>
      <c r="E24" s="14" t="s">
        <v>78</v>
      </c>
      <c r="F24" s="23">
        <v>1000</v>
      </c>
      <c r="G24" s="24">
        <f t="shared" si="6"/>
        <v>100000</v>
      </c>
      <c r="H24" s="53"/>
      <c r="I24" s="460">
        <f t="shared" si="1"/>
        <v>10000</v>
      </c>
      <c r="J24" s="461"/>
      <c r="K24" s="56">
        <v>0.1</v>
      </c>
      <c r="L24" s="61"/>
      <c r="M24" s="460">
        <f t="shared" si="2"/>
        <v>30000</v>
      </c>
      <c r="N24" s="461"/>
      <c r="O24" s="56">
        <v>0.3</v>
      </c>
      <c r="P24" s="61"/>
      <c r="Q24" s="460">
        <f t="shared" si="3"/>
        <v>50000</v>
      </c>
      <c r="R24" s="461"/>
      <c r="S24" s="56">
        <v>0.5</v>
      </c>
      <c r="T24" s="61"/>
      <c r="U24" s="460">
        <f t="shared" si="4"/>
        <v>70000</v>
      </c>
      <c r="V24" s="461"/>
      <c r="W24" s="56">
        <v>0.7</v>
      </c>
      <c r="X24" s="61"/>
      <c r="Y24" s="460">
        <f t="shared" si="5"/>
        <v>100000</v>
      </c>
      <c r="Z24" s="461"/>
      <c r="AA24" s="83">
        <v>1</v>
      </c>
    </row>
    <row r="25" spans="1:27" ht="30" customHeight="1">
      <c r="A25" s="25"/>
      <c r="B25" s="21" t="s">
        <v>67</v>
      </c>
      <c r="C25" s="21"/>
      <c r="D25" s="22">
        <v>100</v>
      </c>
      <c r="E25" s="14" t="s">
        <v>78</v>
      </c>
      <c r="F25" s="23">
        <v>2000</v>
      </c>
      <c r="G25" s="24">
        <f t="shared" si="6"/>
        <v>200000</v>
      </c>
      <c r="H25" s="53"/>
      <c r="I25" s="460">
        <f t="shared" si="1"/>
        <v>20000</v>
      </c>
      <c r="J25" s="461"/>
      <c r="K25" s="56">
        <v>0.1</v>
      </c>
      <c r="L25" s="61"/>
      <c r="M25" s="460">
        <f t="shared" si="2"/>
        <v>60000</v>
      </c>
      <c r="N25" s="461"/>
      <c r="O25" s="56">
        <v>0.3</v>
      </c>
      <c r="P25" s="61"/>
      <c r="Q25" s="460">
        <f t="shared" si="3"/>
        <v>100000</v>
      </c>
      <c r="R25" s="461"/>
      <c r="S25" s="56">
        <v>0.5</v>
      </c>
      <c r="T25" s="61"/>
      <c r="U25" s="460">
        <f t="shared" si="4"/>
        <v>140000</v>
      </c>
      <c r="V25" s="461"/>
      <c r="W25" s="56">
        <v>0.7</v>
      </c>
      <c r="X25" s="61"/>
      <c r="Y25" s="460">
        <f t="shared" si="5"/>
        <v>200000</v>
      </c>
      <c r="Z25" s="461"/>
      <c r="AA25" s="83">
        <v>1</v>
      </c>
    </row>
    <row r="26" spans="1:27" ht="30" customHeight="1">
      <c r="A26" s="25"/>
      <c r="B26" s="21" t="s">
        <v>68</v>
      </c>
      <c r="C26" s="21"/>
      <c r="D26" s="22">
        <v>100</v>
      </c>
      <c r="E26" s="14" t="s">
        <v>78</v>
      </c>
      <c r="F26" s="23">
        <v>1000</v>
      </c>
      <c r="G26" s="24">
        <f t="shared" si="6"/>
        <v>100000</v>
      </c>
      <c r="H26" s="53"/>
      <c r="I26" s="460">
        <f t="shared" si="1"/>
        <v>10000</v>
      </c>
      <c r="J26" s="461"/>
      <c r="K26" s="56">
        <v>0.1</v>
      </c>
      <c r="L26" s="61"/>
      <c r="M26" s="460">
        <f t="shared" si="2"/>
        <v>30000</v>
      </c>
      <c r="N26" s="461"/>
      <c r="O26" s="56">
        <v>0.3</v>
      </c>
      <c r="P26" s="61"/>
      <c r="Q26" s="460">
        <f t="shared" si="3"/>
        <v>50000</v>
      </c>
      <c r="R26" s="461"/>
      <c r="S26" s="56">
        <v>0.5</v>
      </c>
      <c r="T26" s="61"/>
      <c r="U26" s="460">
        <f t="shared" si="4"/>
        <v>70000</v>
      </c>
      <c r="V26" s="461"/>
      <c r="W26" s="56">
        <v>0.7</v>
      </c>
      <c r="X26" s="61"/>
      <c r="Y26" s="460">
        <f t="shared" si="5"/>
        <v>100000</v>
      </c>
      <c r="Z26" s="461"/>
      <c r="AA26" s="83">
        <v>1</v>
      </c>
    </row>
    <row r="27" spans="1:27" ht="30" customHeight="1">
      <c r="A27" s="25"/>
      <c r="B27" s="21" t="s">
        <v>70</v>
      </c>
      <c r="C27" s="21"/>
      <c r="D27" s="22">
        <v>100</v>
      </c>
      <c r="E27" s="14" t="s">
        <v>78</v>
      </c>
      <c r="F27" s="23">
        <v>500</v>
      </c>
      <c r="G27" s="24">
        <f t="shared" si="6"/>
        <v>50000</v>
      </c>
      <c r="H27" s="53"/>
      <c r="I27" s="460">
        <f t="shared" si="1"/>
        <v>5000</v>
      </c>
      <c r="J27" s="461"/>
      <c r="K27" s="56">
        <v>0.1</v>
      </c>
      <c r="L27" s="61"/>
      <c r="M27" s="460">
        <f t="shared" si="2"/>
        <v>15000</v>
      </c>
      <c r="N27" s="461"/>
      <c r="O27" s="56">
        <v>0.3</v>
      </c>
      <c r="P27" s="61"/>
      <c r="Q27" s="460">
        <f t="shared" si="3"/>
        <v>25000</v>
      </c>
      <c r="R27" s="461"/>
      <c r="S27" s="56">
        <v>0.5</v>
      </c>
      <c r="T27" s="61"/>
      <c r="U27" s="460">
        <f t="shared" si="4"/>
        <v>35000</v>
      </c>
      <c r="V27" s="461"/>
      <c r="W27" s="56">
        <v>0.7</v>
      </c>
      <c r="X27" s="61"/>
      <c r="Y27" s="460">
        <f t="shared" si="5"/>
        <v>50000</v>
      </c>
      <c r="Z27" s="461"/>
      <c r="AA27" s="83">
        <v>1</v>
      </c>
    </row>
    <row r="28" spans="1:27" ht="30" customHeight="1">
      <c r="A28" s="25"/>
      <c r="B28" s="21" t="s">
        <v>75</v>
      </c>
      <c r="C28" s="21"/>
      <c r="D28" s="22">
        <v>100</v>
      </c>
      <c r="E28" s="14" t="s">
        <v>78</v>
      </c>
      <c r="F28" s="23">
        <v>2000</v>
      </c>
      <c r="G28" s="24">
        <f t="shared" si="6"/>
        <v>200000</v>
      </c>
      <c r="H28" s="53"/>
      <c r="I28" s="460">
        <f t="shared" si="1"/>
        <v>20000</v>
      </c>
      <c r="J28" s="461"/>
      <c r="K28" s="56">
        <v>0.1</v>
      </c>
      <c r="L28" s="61"/>
      <c r="M28" s="460">
        <f t="shared" si="2"/>
        <v>60000</v>
      </c>
      <c r="N28" s="461"/>
      <c r="O28" s="56">
        <v>0.3</v>
      </c>
      <c r="P28" s="61"/>
      <c r="Q28" s="460">
        <f t="shared" si="3"/>
        <v>100000</v>
      </c>
      <c r="R28" s="461"/>
      <c r="S28" s="56">
        <v>0.5</v>
      </c>
      <c r="T28" s="61"/>
      <c r="U28" s="460">
        <f t="shared" si="4"/>
        <v>140000</v>
      </c>
      <c r="V28" s="461"/>
      <c r="W28" s="56">
        <v>0.7</v>
      </c>
      <c r="X28" s="61"/>
      <c r="Y28" s="460">
        <f t="shared" si="5"/>
        <v>200000</v>
      </c>
      <c r="Z28" s="461"/>
      <c r="AA28" s="83">
        <v>1</v>
      </c>
    </row>
    <row r="29" spans="1:27" ht="30" customHeight="1">
      <c r="A29" s="20"/>
      <c r="B29" s="21" t="s">
        <v>76</v>
      </c>
      <c r="C29" s="21"/>
      <c r="D29" s="22">
        <v>100</v>
      </c>
      <c r="E29" s="14" t="s">
        <v>78</v>
      </c>
      <c r="F29" s="23">
        <v>3000</v>
      </c>
      <c r="G29" s="24">
        <f t="shared" si="6"/>
        <v>300000</v>
      </c>
      <c r="H29" s="53"/>
      <c r="I29" s="460">
        <f t="shared" si="1"/>
        <v>30000</v>
      </c>
      <c r="J29" s="461"/>
      <c r="K29" s="56">
        <v>0.1</v>
      </c>
      <c r="L29" s="61"/>
      <c r="M29" s="460">
        <f t="shared" si="2"/>
        <v>90000</v>
      </c>
      <c r="N29" s="461"/>
      <c r="O29" s="56">
        <v>0.3</v>
      </c>
      <c r="P29" s="61"/>
      <c r="Q29" s="460">
        <f t="shared" si="3"/>
        <v>150000</v>
      </c>
      <c r="R29" s="461"/>
      <c r="S29" s="56">
        <v>0.5</v>
      </c>
      <c r="T29" s="61"/>
      <c r="U29" s="460">
        <f t="shared" si="4"/>
        <v>210000</v>
      </c>
      <c r="V29" s="461"/>
      <c r="W29" s="56">
        <v>0.7</v>
      </c>
      <c r="X29" s="61"/>
      <c r="Y29" s="460">
        <f t="shared" si="5"/>
        <v>300000</v>
      </c>
      <c r="Z29" s="461"/>
      <c r="AA29" s="83">
        <v>1</v>
      </c>
    </row>
    <row r="30" spans="1:27" ht="30" customHeight="1">
      <c r="A30" s="25"/>
      <c r="B30" s="21"/>
      <c r="C30" s="21"/>
      <c r="D30" s="22"/>
      <c r="E30" s="14"/>
      <c r="F30" s="23"/>
      <c r="G30" s="24"/>
      <c r="H30" s="97"/>
      <c r="I30" s="494"/>
      <c r="J30" s="495"/>
      <c r="K30" s="92"/>
      <c r="L30" s="98"/>
      <c r="M30" s="494"/>
      <c r="N30" s="495"/>
      <c r="O30" s="92"/>
      <c r="P30" s="98"/>
      <c r="Q30" s="494"/>
      <c r="R30" s="495"/>
      <c r="S30" s="92"/>
      <c r="T30" s="98"/>
      <c r="U30" s="494"/>
      <c r="V30" s="495"/>
      <c r="W30" s="92"/>
      <c r="X30" s="98"/>
      <c r="Y30" s="494"/>
      <c r="Z30" s="495"/>
      <c r="AA30" s="99"/>
    </row>
    <row r="31" spans="1:27" ht="30" customHeight="1">
      <c r="A31" s="25"/>
      <c r="B31" s="21"/>
      <c r="C31" s="21"/>
      <c r="D31" s="22"/>
      <c r="E31" s="14"/>
      <c r="F31" s="23"/>
      <c r="G31" s="24"/>
      <c r="H31" s="97"/>
      <c r="I31" s="494"/>
      <c r="J31" s="495"/>
      <c r="K31" s="92"/>
      <c r="L31" s="98"/>
      <c r="M31" s="494"/>
      <c r="N31" s="495"/>
      <c r="O31" s="92"/>
      <c r="P31" s="98"/>
      <c r="Q31" s="494"/>
      <c r="R31" s="495"/>
      <c r="S31" s="92"/>
      <c r="T31" s="98"/>
      <c r="U31" s="494"/>
      <c r="V31" s="495"/>
      <c r="W31" s="92"/>
      <c r="X31" s="98"/>
      <c r="Y31" s="494"/>
      <c r="Z31" s="495"/>
      <c r="AA31" s="99"/>
    </row>
    <row r="32" spans="1:27" ht="30" customHeight="1">
      <c r="A32" s="25"/>
      <c r="B32" s="21"/>
      <c r="C32" s="21"/>
      <c r="D32" s="22"/>
      <c r="E32" s="14"/>
      <c r="F32" s="23"/>
      <c r="G32" s="24"/>
      <c r="H32" s="97"/>
      <c r="I32" s="494"/>
      <c r="J32" s="495"/>
      <c r="K32" s="92"/>
      <c r="L32" s="98"/>
      <c r="M32" s="494"/>
      <c r="N32" s="495"/>
      <c r="O32" s="92"/>
      <c r="P32" s="98"/>
      <c r="Q32" s="494"/>
      <c r="R32" s="495"/>
      <c r="S32" s="92"/>
      <c r="T32" s="98"/>
      <c r="U32" s="494"/>
      <c r="V32" s="495"/>
      <c r="W32" s="92"/>
      <c r="X32" s="98"/>
      <c r="Y32" s="494"/>
      <c r="Z32" s="495"/>
      <c r="AA32" s="99"/>
    </row>
    <row r="33" spans="1:27" ht="30" customHeight="1">
      <c r="A33" s="25"/>
      <c r="B33" s="21"/>
      <c r="C33" s="21"/>
      <c r="D33" s="22"/>
      <c r="E33" s="14"/>
      <c r="F33" s="23"/>
      <c r="G33" s="24"/>
      <c r="H33" s="97"/>
      <c r="I33" s="494"/>
      <c r="J33" s="495"/>
      <c r="K33" s="92"/>
      <c r="L33" s="98"/>
      <c r="M33" s="494"/>
      <c r="N33" s="495"/>
      <c r="O33" s="92"/>
      <c r="P33" s="98"/>
      <c r="Q33" s="494"/>
      <c r="R33" s="495"/>
      <c r="S33" s="92"/>
      <c r="T33" s="98"/>
      <c r="U33" s="494"/>
      <c r="V33" s="495"/>
      <c r="W33" s="92"/>
      <c r="X33" s="98"/>
      <c r="Y33" s="494"/>
      <c r="Z33" s="495"/>
      <c r="AA33" s="99"/>
    </row>
    <row r="34" spans="1:27" ht="30" customHeight="1">
      <c r="A34" s="25"/>
      <c r="B34" s="21"/>
      <c r="C34" s="21"/>
      <c r="D34" s="22"/>
      <c r="E34" s="14"/>
      <c r="F34" s="23"/>
      <c r="G34" s="24"/>
      <c r="H34" s="97"/>
      <c r="I34" s="494"/>
      <c r="J34" s="495"/>
      <c r="K34" s="92"/>
      <c r="L34" s="98"/>
      <c r="M34" s="494"/>
      <c r="N34" s="495"/>
      <c r="O34" s="92"/>
      <c r="P34" s="98"/>
      <c r="Q34" s="494"/>
      <c r="R34" s="495"/>
      <c r="S34" s="92"/>
      <c r="T34" s="98"/>
      <c r="U34" s="494"/>
      <c r="V34" s="495"/>
      <c r="W34" s="92"/>
      <c r="X34" s="98"/>
      <c r="Y34" s="494"/>
      <c r="Z34" s="495"/>
      <c r="AA34" s="99"/>
    </row>
    <row r="35" spans="1:27" ht="30" customHeight="1">
      <c r="A35" s="26"/>
      <c r="B35" s="27" t="s">
        <v>104</v>
      </c>
      <c r="C35" s="27"/>
      <c r="D35" s="28"/>
      <c r="E35" s="29"/>
      <c r="F35" s="30"/>
      <c r="G35" s="31">
        <f>SUM(G20:G34)</f>
        <v>2870000</v>
      </c>
      <c r="H35" s="101"/>
      <c r="I35" s="498"/>
      <c r="J35" s="499"/>
      <c r="K35" s="102"/>
      <c r="L35" s="103"/>
      <c r="M35" s="498"/>
      <c r="N35" s="499"/>
      <c r="O35" s="102"/>
      <c r="P35" s="103"/>
      <c r="Q35" s="498"/>
      <c r="R35" s="499"/>
      <c r="S35" s="102"/>
      <c r="T35" s="103"/>
      <c r="U35" s="498"/>
      <c r="V35" s="499"/>
      <c r="W35" s="102"/>
      <c r="X35" s="103"/>
      <c r="Y35" s="498"/>
      <c r="Z35" s="499"/>
      <c r="AA35" s="104"/>
    </row>
    <row r="36" spans="1:27" ht="30" customHeight="1">
      <c r="A36" s="32"/>
      <c r="B36" s="33" t="s">
        <v>105</v>
      </c>
      <c r="C36" s="34"/>
      <c r="D36" s="35"/>
      <c r="E36" s="36"/>
      <c r="F36" s="37"/>
      <c r="G36" s="79"/>
      <c r="H36" s="80"/>
      <c r="I36" s="463"/>
      <c r="J36" s="464"/>
      <c r="K36" s="88"/>
      <c r="L36" s="59"/>
      <c r="M36" s="463"/>
      <c r="N36" s="464"/>
      <c r="O36" s="88"/>
      <c r="P36" s="59"/>
      <c r="Q36" s="463"/>
      <c r="R36" s="464"/>
      <c r="S36" s="88"/>
      <c r="T36" s="59"/>
      <c r="U36" s="463"/>
      <c r="V36" s="464"/>
      <c r="W36" s="88"/>
      <c r="X36" s="59"/>
      <c r="Y36" s="463"/>
      <c r="Z36" s="464"/>
      <c r="AA36" s="89"/>
    </row>
    <row r="37" spans="1:27" ht="30" customHeight="1">
      <c r="A37" s="20"/>
      <c r="B37" s="21" t="s">
        <v>74</v>
      </c>
      <c r="C37" s="21"/>
      <c r="D37" s="22">
        <v>100</v>
      </c>
      <c r="E37" s="14" t="s">
        <v>78</v>
      </c>
      <c r="F37" s="23">
        <v>6000</v>
      </c>
      <c r="G37" s="24">
        <f>D37*F37</f>
        <v>600000</v>
      </c>
      <c r="H37" s="53"/>
      <c r="I37" s="460">
        <f t="shared" si="1"/>
        <v>60000</v>
      </c>
      <c r="J37" s="461"/>
      <c r="K37" s="56">
        <v>0.1</v>
      </c>
      <c r="L37" s="48"/>
      <c r="M37" s="460">
        <f t="shared" si="2"/>
        <v>180000</v>
      </c>
      <c r="N37" s="461"/>
      <c r="O37" s="56">
        <v>0.3</v>
      </c>
      <c r="P37" s="48"/>
      <c r="Q37" s="460">
        <f t="shared" si="3"/>
        <v>300000</v>
      </c>
      <c r="R37" s="461"/>
      <c r="S37" s="56">
        <v>0.5</v>
      </c>
      <c r="T37" s="48"/>
      <c r="U37" s="460">
        <f t="shared" si="4"/>
        <v>420000</v>
      </c>
      <c r="V37" s="461"/>
      <c r="W37" s="56">
        <v>0.7</v>
      </c>
      <c r="X37" s="48"/>
      <c r="Y37" s="460">
        <f t="shared" si="5"/>
        <v>600000</v>
      </c>
      <c r="Z37" s="461"/>
      <c r="AA37" s="83">
        <v>1</v>
      </c>
    </row>
    <row r="38" spans="1:27" ht="30" customHeight="1">
      <c r="A38" s="20"/>
      <c r="B38" s="21" t="s">
        <v>63</v>
      </c>
      <c r="C38" s="21"/>
      <c r="D38" s="22">
        <v>100</v>
      </c>
      <c r="E38" s="14" t="s">
        <v>78</v>
      </c>
      <c r="F38" s="23">
        <v>6000</v>
      </c>
      <c r="G38" s="24">
        <f t="shared" ref="G38:G46" si="7">D38*F38</f>
        <v>600000</v>
      </c>
      <c r="H38" s="53"/>
      <c r="I38" s="460">
        <f t="shared" si="1"/>
        <v>60000</v>
      </c>
      <c r="J38" s="461"/>
      <c r="K38" s="56">
        <v>0.1</v>
      </c>
      <c r="L38" s="61"/>
      <c r="M38" s="460">
        <f t="shared" si="2"/>
        <v>180000</v>
      </c>
      <c r="N38" s="461"/>
      <c r="O38" s="56">
        <v>0.3</v>
      </c>
      <c r="P38" s="61"/>
      <c r="Q38" s="460">
        <f t="shared" si="3"/>
        <v>300000</v>
      </c>
      <c r="R38" s="461"/>
      <c r="S38" s="56">
        <v>0.5</v>
      </c>
      <c r="T38" s="61"/>
      <c r="U38" s="460">
        <f t="shared" si="4"/>
        <v>420000</v>
      </c>
      <c r="V38" s="461"/>
      <c r="W38" s="56">
        <v>0.7</v>
      </c>
      <c r="X38" s="61"/>
      <c r="Y38" s="460">
        <f t="shared" si="5"/>
        <v>600000</v>
      </c>
      <c r="Z38" s="461"/>
      <c r="AA38" s="83">
        <v>1</v>
      </c>
    </row>
    <row r="39" spans="1:27" ht="30" customHeight="1">
      <c r="A39" s="20"/>
      <c r="B39" s="21" t="s">
        <v>64</v>
      </c>
      <c r="C39" s="21"/>
      <c r="D39" s="22">
        <v>100</v>
      </c>
      <c r="E39" s="14" t="s">
        <v>78</v>
      </c>
      <c r="F39" s="23">
        <v>200</v>
      </c>
      <c r="G39" s="24">
        <f t="shared" si="7"/>
        <v>20000</v>
      </c>
      <c r="H39" s="53"/>
      <c r="I39" s="460">
        <f t="shared" si="1"/>
        <v>2000</v>
      </c>
      <c r="J39" s="461"/>
      <c r="K39" s="56">
        <v>0.1</v>
      </c>
      <c r="L39" s="61"/>
      <c r="M39" s="460">
        <f t="shared" si="2"/>
        <v>6000</v>
      </c>
      <c r="N39" s="461"/>
      <c r="O39" s="56">
        <v>0.3</v>
      </c>
      <c r="P39" s="61"/>
      <c r="Q39" s="460">
        <f t="shared" si="3"/>
        <v>10000</v>
      </c>
      <c r="R39" s="461"/>
      <c r="S39" s="56">
        <v>0.5</v>
      </c>
      <c r="T39" s="61"/>
      <c r="U39" s="460">
        <f t="shared" si="4"/>
        <v>14000</v>
      </c>
      <c r="V39" s="461"/>
      <c r="W39" s="56">
        <v>0.7</v>
      </c>
      <c r="X39" s="61"/>
      <c r="Y39" s="460">
        <f t="shared" si="5"/>
        <v>20000</v>
      </c>
      <c r="Z39" s="461"/>
      <c r="AA39" s="83">
        <v>1</v>
      </c>
    </row>
    <row r="40" spans="1:27" ht="30" customHeight="1">
      <c r="A40" s="20"/>
      <c r="B40" s="21" t="s">
        <v>65</v>
      </c>
      <c r="C40" s="21"/>
      <c r="D40" s="22">
        <v>100</v>
      </c>
      <c r="E40" s="14" t="s">
        <v>78</v>
      </c>
      <c r="F40" s="23">
        <v>7000</v>
      </c>
      <c r="G40" s="24">
        <f t="shared" si="7"/>
        <v>700000</v>
      </c>
      <c r="H40" s="53"/>
      <c r="I40" s="460">
        <f t="shared" si="1"/>
        <v>70000</v>
      </c>
      <c r="J40" s="461"/>
      <c r="K40" s="56">
        <v>0.1</v>
      </c>
      <c r="L40" s="61"/>
      <c r="M40" s="460">
        <f t="shared" si="2"/>
        <v>210000</v>
      </c>
      <c r="N40" s="461"/>
      <c r="O40" s="56">
        <v>0.3</v>
      </c>
      <c r="P40" s="61"/>
      <c r="Q40" s="460">
        <f t="shared" si="3"/>
        <v>350000</v>
      </c>
      <c r="R40" s="461"/>
      <c r="S40" s="56">
        <v>0.5</v>
      </c>
      <c r="T40" s="61"/>
      <c r="U40" s="460">
        <f t="shared" si="4"/>
        <v>490000</v>
      </c>
      <c r="V40" s="461"/>
      <c r="W40" s="56">
        <v>0.7</v>
      </c>
      <c r="X40" s="61"/>
      <c r="Y40" s="460">
        <f t="shared" si="5"/>
        <v>700000</v>
      </c>
      <c r="Z40" s="461"/>
      <c r="AA40" s="83">
        <v>1</v>
      </c>
    </row>
    <row r="41" spans="1:27" ht="30" customHeight="1">
      <c r="A41" s="25"/>
      <c r="B41" s="21" t="s">
        <v>66</v>
      </c>
      <c r="C41" s="21"/>
      <c r="D41" s="22">
        <v>100</v>
      </c>
      <c r="E41" s="14" t="s">
        <v>78</v>
      </c>
      <c r="F41" s="23">
        <v>1000</v>
      </c>
      <c r="G41" s="24">
        <f t="shared" si="7"/>
        <v>100000</v>
      </c>
      <c r="H41" s="53"/>
      <c r="I41" s="460">
        <f t="shared" si="1"/>
        <v>10000</v>
      </c>
      <c r="J41" s="461"/>
      <c r="K41" s="56">
        <v>0.1</v>
      </c>
      <c r="L41" s="61"/>
      <c r="M41" s="460">
        <f t="shared" si="2"/>
        <v>30000</v>
      </c>
      <c r="N41" s="461"/>
      <c r="O41" s="56">
        <v>0.3</v>
      </c>
      <c r="P41" s="61"/>
      <c r="Q41" s="460">
        <f t="shared" si="3"/>
        <v>50000</v>
      </c>
      <c r="R41" s="461"/>
      <c r="S41" s="56">
        <v>0.5</v>
      </c>
      <c r="T41" s="61"/>
      <c r="U41" s="460">
        <f t="shared" si="4"/>
        <v>70000</v>
      </c>
      <c r="V41" s="461"/>
      <c r="W41" s="56">
        <v>0.7</v>
      </c>
      <c r="X41" s="61"/>
      <c r="Y41" s="460">
        <f t="shared" si="5"/>
        <v>100000</v>
      </c>
      <c r="Z41" s="461"/>
      <c r="AA41" s="83">
        <v>1</v>
      </c>
    </row>
    <row r="42" spans="1:27" ht="30" customHeight="1">
      <c r="A42" s="25"/>
      <c r="B42" s="21" t="s">
        <v>67</v>
      </c>
      <c r="C42" s="21"/>
      <c r="D42" s="22">
        <v>100</v>
      </c>
      <c r="E42" s="14" t="s">
        <v>78</v>
      </c>
      <c r="F42" s="23">
        <v>2000</v>
      </c>
      <c r="G42" s="24">
        <f t="shared" si="7"/>
        <v>200000</v>
      </c>
      <c r="H42" s="53"/>
      <c r="I42" s="460">
        <f t="shared" si="1"/>
        <v>20000</v>
      </c>
      <c r="J42" s="461"/>
      <c r="K42" s="56">
        <v>0.1</v>
      </c>
      <c r="L42" s="61"/>
      <c r="M42" s="460">
        <f t="shared" si="2"/>
        <v>60000</v>
      </c>
      <c r="N42" s="461"/>
      <c r="O42" s="56">
        <v>0.3</v>
      </c>
      <c r="P42" s="61"/>
      <c r="Q42" s="460">
        <f t="shared" si="3"/>
        <v>100000</v>
      </c>
      <c r="R42" s="461"/>
      <c r="S42" s="56">
        <v>0.5</v>
      </c>
      <c r="T42" s="61"/>
      <c r="U42" s="460">
        <f t="shared" si="4"/>
        <v>140000</v>
      </c>
      <c r="V42" s="461"/>
      <c r="W42" s="56">
        <v>0.7</v>
      </c>
      <c r="X42" s="61"/>
      <c r="Y42" s="460">
        <f t="shared" si="5"/>
        <v>200000</v>
      </c>
      <c r="Z42" s="461"/>
      <c r="AA42" s="83">
        <v>1</v>
      </c>
    </row>
    <row r="43" spans="1:27" ht="30" customHeight="1">
      <c r="A43" s="25"/>
      <c r="B43" s="21" t="s">
        <v>68</v>
      </c>
      <c r="C43" s="21"/>
      <c r="D43" s="22">
        <v>100</v>
      </c>
      <c r="E43" s="14" t="s">
        <v>78</v>
      </c>
      <c r="F43" s="23">
        <v>1000</v>
      </c>
      <c r="G43" s="24">
        <f t="shared" si="7"/>
        <v>100000</v>
      </c>
      <c r="H43" s="53"/>
      <c r="I43" s="460">
        <f t="shared" si="1"/>
        <v>10000</v>
      </c>
      <c r="J43" s="461"/>
      <c r="K43" s="56">
        <v>0.1</v>
      </c>
      <c r="L43" s="61"/>
      <c r="M43" s="460">
        <f t="shared" si="2"/>
        <v>30000</v>
      </c>
      <c r="N43" s="461"/>
      <c r="O43" s="56">
        <v>0.3</v>
      </c>
      <c r="P43" s="61"/>
      <c r="Q43" s="460">
        <f t="shared" si="3"/>
        <v>50000</v>
      </c>
      <c r="R43" s="461"/>
      <c r="S43" s="56">
        <v>0.5</v>
      </c>
      <c r="T43" s="61"/>
      <c r="U43" s="460">
        <f t="shared" si="4"/>
        <v>70000</v>
      </c>
      <c r="V43" s="461"/>
      <c r="W43" s="56">
        <v>0.7</v>
      </c>
      <c r="X43" s="61"/>
      <c r="Y43" s="460">
        <f t="shared" si="5"/>
        <v>100000</v>
      </c>
      <c r="Z43" s="461"/>
      <c r="AA43" s="83">
        <v>1</v>
      </c>
    </row>
    <row r="44" spans="1:27" ht="30" customHeight="1">
      <c r="A44" s="25"/>
      <c r="B44" s="21" t="s">
        <v>70</v>
      </c>
      <c r="C44" s="21"/>
      <c r="D44" s="22">
        <v>100</v>
      </c>
      <c r="E44" s="14" t="s">
        <v>78</v>
      </c>
      <c r="F44" s="23">
        <v>500</v>
      </c>
      <c r="G44" s="24">
        <f t="shared" si="7"/>
        <v>50000</v>
      </c>
      <c r="H44" s="53"/>
      <c r="I44" s="460">
        <f t="shared" si="1"/>
        <v>5000</v>
      </c>
      <c r="J44" s="461"/>
      <c r="K44" s="56">
        <v>0.1</v>
      </c>
      <c r="L44" s="61"/>
      <c r="M44" s="460">
        <f t="shared" si="2"/>
        <v>15000</v>
      </c>
      <c r="N44" s="461"/>
      <c r="O44" s="56">
        <v>0.3</v>
      </c>
      <c r="P44" s="61"/>
      <c r="Q44" s="460">
        <f t="shared" si="3"/>
        <v>25000</v>
      </c>
      <c r="R44" s="461"/>
      <c r="S44" s="56">
        <v>0.5</v>
      </c>
      <c r="T44" s="61"/>
      <c r="U44" s="460">
        <f t="shared" si="4"/>
        <v>35000</v>
      </c>
      <c r="V44" s="461"/>
      <c r="W44" s="56">
        <v>0.7</v>
      </c>
      <c r="X44" s="61"/>
      <c r="Y44" s="460">
        <f t="shared" si="5"/>
        <v>50000</v>
      </c>
      <c r="Z44" s="461"/>
      <c r="AA44" s="83">
        <v>1</v>
      </c>
    </row>
    <row r="45" spans="1:27" ht="30" customHeight="1">
      <c r="A45" s="25"/>
      <c r="B45" s="21" t="s">
        <v>75</v>
      </c>
      <c r="C45" s="21"/>
      <c r="D45" s="22">
        <v>100</v>
      </c>
      <c r="E45" s="14" t="s">
        <v>78</v>
      </c>
      <c r="F45" s="23">
        <v>2000</v>
      </c>
      <c r="G45" s="24">
        <f t="shared" si="7"/>
        <v>200000</v>
      </c>
      <c r="H45" s="53"/>
      <c r="I45" s="460">
        <f t="shared" si="1"/>
        <v>20000</v>
      </c>
      <c r="J45" s="461"/>
      <c r="K45" s="56">
        <v>0.1</v>
      </c>
      <c r="L45" s="61"/>
      <c r="M45" s="460">
        <f t="shared" si="2"/>
        <v>60000</v>
      </c>
      <c r="N45" s="461"/>
      <c r="O45" s="56">
        <v>0.3</v>
      </c>
      <c r="P45" s="61"/>
      <c r="Q45" s="460">
        <f t="shared" si="3"/>
        <v>100000</v>
      </c>
      <c r="R45" s="461"/>
      <c r="S45" s="56">
        <v>0.5</v>
      </c>
      <c r="T45" s="61"/>
      <c r="U45" s="460">
        <f t="shared" si="4"/>
        <v>140000</v>
      </c>
      <c r="V45" s="461"/>
      <c r="W45" s="56">
        <v>0.7</v>
      </c>
      <c r="X45" s="61"/>
      <c r="Y45" s="460">
        <f t="shared" si="5"/>
        <v>200000</v>
      </c>
      <c r="Z45" s="461"/>
      <c r="AA45" s="83">
        <v>1</v>
      </c>
    </row>
    <row r="46" spans="1:27" ht="30" customHeight="1">
      <c r="A46" s="20"/>
      <c r="B46" s="21" t="s">
        <v>76</v>
      </c>
      <c r="C46" s="21"/>
      <c r="D46" s="22">
        <v>100</v>
      </c>
      <c r="E46" s="14" t="s">
        <v>78</v>
      </c>
      <c r="F46" s="23">
        <v>3000</v>
      </c>
      <c r="G46" s="24">
        <f t="shared" si="7"/>
        <v>300000</v>
      </c>
      <c r="H46" s="53"/>
      <c r="I46" s="460">
        <f t="shared" si="1"/>
        <v>30000</v>
      </c>
      <c r="J46" s="461"/>
      <c r="K46" s="56">
        <v>0.1</v>
      </c>
      <c r="L46" s="61"/>
      <c r="M46" s="460">
        <f t="shared" si="2"/>
        <v>90000</v>
      </c>
      <c r="N46" s="461"/>
      <c r="O46" s="56">
        <v>0.3</v>
      </c>
      <c r="P46" s="61"/>
      <c r="Q46" s="460">
        <f t="shared" si="3"/>
        <v>150000</v>
      </c>
      <c r="R46" s="461"/>
      <c r="S46" s="56">
        <v>0.5</v>
      </c>
      <c r="T46" s="61"/>
      <c r="U46" s="460">
        <f t="shared" si="4"/>
        <v>210000</v>
      </c>
      <c r="V46" s="461"/>
      <c r="W46" s="56">
        <v>0.7</v>
      </c>
      <c r="X46" s="61"/>
      <c r="Y46" s="460">
        <f t="shared" si="5"/>
        <v>300000</v>
      </c>
      <c r="Z46" s="461"/>
      <c r="AA46" s="83">
        <v>1</v>
      </c>
    </row>
    <row r="47" spans="1:27" ht="30" customHeight="1">
      <c r="A47" s="25"/>
      <c r="B47" s="21" t="s">
        <v>104</v>
      </c>
      <c r="C47" s="21"/>
      <c r="D47" s="22"/>
      <c r="E47" s="14"/>
      <c r="F47" s="23"/>
      <c r="G47" s="24">
        <f>SUM(G37:G46)</f>
        <v>2870000</v>
      </c>
      <c r="H47" s="105"/>
      <c r="I47" s="496"/>
      <c r="J47" s="497"/>
      <c r="K47" s="106"/>
      <c r="L47" s="107"/>
      <c r="M47" s="496"/>
      <c r="N47" s="497"/>
      <c r="O47" s="106"/>
      <c r="P47" s="107"/>
      <c r="Q47" s="496"/>
      <c r="R47" s="497"/>
      <c r="S47" s="106"/>
      <c r="T47" s="107"/>
      <c r="U47" s="496"/>
      <c r="V47" s="497"/>
      <c r="W47" s="106"/>
      <c r="X47" s="107"/>
      <c r="Y47" s="496"/>
      <c r="Z47" s="497"/>
      <c r="AA47" s="108"/>
    </row>
    <row r="48" spans="1:27" ht="30" customHeight="1">
      <c r="A48" s="25"/>
      <c r="B48" s="21"/>
      <c r="C48" s="21"/>
      <c r="D48" s="22"/>
      <c r="E48" s="14"/>
      <c r="F48" s="23"/>
      <c r="G48" s="24"/>
      <c r="H48" s="97"/>
      <c r="I48" s="494"/>
      <c r="J48" s="495"/>
      <c r="K48" s="92"/>
      <c r="L48" s="98"/>
      <c r="M48" s="494"/>
      <c r="N48" s="495"/>
      <c r="O48" s="92"/>
      <c r="P48" s="98"/>
      <c r="Q48" s="494"/>
      <c r="R48" s="495"/>
      <c r="S48" s="92"/>
      <c r="T48" s="98"/>
      <c r="U48" s="494"/>
      <c r="V48" s="495"/>
      <c r="W48" s="92"/>
      <c r="X48" s="98"/>
      <c r="Y48" s="494"/>
      <c r="Z48" s="495"/>
      <c r="AA48" s="99"/>
    </row>
    <row r="49" spans="1:27" ht="30" customHeight="1">
      <c r="A49" s="25"/>
      <c r="B49" s="21"/>
      <c r="C49" s="21"/>
      <c r="D49" s="22"/>
      <c r="E49" s="14"/>
      <c r="F49" s="23"/>
      <c r="G49" s="24"/>
      <c r="H49" s="97"/>
      <c r="I49" s="494"/>
      <c r="J49" s="495"/>
      <c r="K49" s="92"/>
      <c r="L49" s="98"/>
      <c r="M49" s="494"/>
      <c r="N49" s="495"/>
      <c r="O49" s="92"/>
      <c r="P49" s="98"/>
      <c r="Q49" s="494"/>
      <c r="R49" s="495"/>
      <c r="S49" s="92"/>
      <c r="T49" s="98"/>
      <c r="U49" s="494"/>
      <c r="V49" s="495"/>
      <c r="W49" s="92"/>
      <c r="X49" s="98"/>
      <c r="Y49" s="494"/>
      <c r="Z49" s="495"/>
      <c r="AA49" s="99"/>
    </row>
    <row r="50" spans="1:27" ht="30" customHeight="1">
      <c r="A50" s="25"/>
      <c r="B50" s="21" t="s">
        <v>106</v>
      </c>
      <c r="C50" s="21"/>
      <c r="D50" s="22"/>
      <c r="E50" s="14"/>
      <c r="F50" s="23"/>
      <c r="G50" s="24">
        <v>-40000</v>
      </c>
      <c r="H50" s="53"/>
      <c r="I50" s="460">
        <f t="shared" ref="I50" si="8">IF(K50="","",ROUND($G50*(K50),0))</f>
        <v>-4000</v>
      </c>
      <c r="J50" s="461"/>
      <c r="K50" s="56">
        <v>0.1</v>
      </c>
      <c r="L50" s="61"/>
      <c r="M50" s="460">
        <f t="shared" ref="M50" si="9">IF(O50="","",ROUND($G50*(O50),0))</f>
        <v>-12000</v>
      </c>
      <c r="N50" s="461"/>
      <c r="O50" s="56">
        <v>0.3</v>
      </c>
      <c r="P50" s="61"/>
      <c r="Q50" s="460">
        <f t="shared" ref="Q50" si="10">IF(S50="","",ROUND($G50*(S50),0))</f>
        <v>-20000</v>
      </c>
      <c r="R50" s="461"/>
      <c r="S50" s="56">
        <v>0.5</v>
      </c>
      <c r="T50" s="61"/>
      <c r="U50" s="460">
        <f t="shared" ref="U50" si="11">IF(W50="","",ROUND($G50*(W50),0))</f>
        <v>-28000</v>
      </c>
      <c r="V50" s="461"/>
      <c r="W50" s="56">
        <v>0.7</v>
      </c>
      <c r="X50" s="61"/>
      <c r="Y50" s="460">
        <f t="shared" ref="Y50" si="12">IF(AA50="","",ROUND($G50*(AA50),0))</f>
        <v>-40000</v>
      </c>
      <c r="Z50" s="461"/>
      <c r="AA50" s="56">
        <v>1</v>
      </c>
    </row>
    <row r="51" spans="1:27" ht="30" customHeight="1">
      <c r="A51" s="25"/>
      <c r="B51" s="21"/>
      <c r="C51" s="21"/>
      <c r="D51" s="22"/>
      <c r="E51" s="14"/>
      <c r="F51" s="23"/>
      <c r="G51" s="24"/>
      <c r="H51" s="97"/>
      <c r="I51" s="494"/>
      <c r="J51" s="495"/>
      <c r="K51" s="92"/>
      <c r="L51" s="98"/>
      <c r="M51" s="494"/>
      <c r="N51" s="495"/>
      <c r="O51" s="92"/>
      <c r="P51" s="98"/>
      <c r="Q51" s="494"/>
      <c r="R51" s="495"/>
      <c r="S51" s="92"/>
      <c r="T51" s="98"/>
      <c r="U51" s="494"/>
      <c r="V51" s="495"/>
      <c r="W51" s="92"/>
      <c r="X51" s="98"/>
      <c r="Y51" s="494"/>
      <c r="Z51" s="495"/>
      <c r="AA51" s="99"/>
    </row>
    <row r="52" spans="1:27" ht="30" customHeight="1">
      <c r="A52" s="26"/>
      <c r="B52" s="27" t="s">
        <v>58</v>
      </c>
      <c r="C52" s="27"/>
      <c r="D52" s="28"/>
      <c r="E52" s="29"/>
      <c r="F52" s="30"/>
      <c r="G52" s="31">
        <f>G47+G35+G18</f>
        <v>8740000</v>
      </c>
      <c r="H52" s="84"/>
      <c r="I52" s="457">
        <f>SUM(I4:J51)</f>
        <v>870000</v>
      </c>
      <c r="J52" s="457"/>
      <c r="K52" s="458"/>
      <c r="L52" s="86"/>
      <c r="M52" s="457">
        <f>SUM(M4:N51)</f>
        <v>2598000</v>
      </c>
      <c r="N52" s="457"/>
      <c r="O52" s="458"/>
      <c r="P52" s="86"/>
      <c r="Q52" s="457">
        <f>SUM(Q4:R51)</f>
        <v>4302000</v>
      </c>
      <c r="R52" s="457"/>
      <c r="S52" s="458"/>
      <c r="T52" s="86"/>
      <c r="U52" s="457">
        <f>SUM(U4:V51)</f>
        <v>6114000</v>
      </c>
      <c r="V52" s="457"/>
      <c r="W52" s="458"/>
      <c r="X52" s="86"/>
      <c r="Y52" s="457">
        <f>SUM(Y4:Z51)</f>
        <v>8700000</v>
      </c>
      <c r="Z52" s="457"/>
      <c r="AA52" s="459"/>
    </row>
  </sheetData>
  <mergeCells count="260">
    <mergeCell ref="I1:J1"/>
    <mergeCell ref="M1:N1"/>
    <mergeCell ref="Q1:R1"/>
    <mergeCell ref="U1:V1"/>
    <mergeCell ref="Y1:Z1"/>
    <mergeCell ref="I2:J2"/>
    <mergeCell ref="M2:N2"/>
    <mergeCell ref="Q2:R2"/>
    <mergeCell ref="U2:V2"/>
    <mergeCell ref="Y2:Z2"/>
    <mergeCell ref="I3:J3"/>
    <mergeCell ref="M3:N3"/>
    <mergeCell ref="Q3:R3"/>
    <mergeCell ref="U3:V3"/>
    <mergeCell ref="Y3:Z3"/>
    <mergeCell ref="I4:J4"/>
    <mergeCell ref="M4:N4"/>
    <mergeCell ref="Q4:R4"/>
    <mergeCell ref="U4:V4"/>
    <mergeCell ref="Y4:Z4"/>
    <mergeCell ref="I5:J5"/>
    <mergeCell ref="M5:N5"/>
    <mergeCell ref="Q5:R5"/>
    <mergeCell ref="U5:V5"/>
    <mergeCell ref="Y5:Z5"/>
    <mergeCell ref="I6:J6"/>
    <mergeCell ref="M6:N6"/>
    <mergeCell ref="Q6:R6"/>
    <mergeCell ref="U6:V6"/>
    <mergeCell ref="Y6:Z6"/>
    <mergeCell ref="I7:J7"/>
    <mergeCell ref="M7:N7"/>
    <mergeCell ref="Q7:R7"/>
    <mergeCell ref="U7:V7"/>
    <mergeCell ref="Y7:Z7"/>
    <mergeCell ref="I8:J8"/>
    <mergeCell ref="M8:N8"/>
    <mergeCell ref="Q8:R8"/>
    <mergeCell ref="U8:V8"/>
    <mergeCell ref="Y8:Z8"/>
    <mergeCell ref="I9:J9"/>
    <mergeCell ref="M9:N9"/>
    <mergeCell ref="Q9:R9"/>
    <mergeCell ref="U9:V9"/>
    <mergeCell ref="Y9:Z9"/>
    <mergeCell ref="I10:J10"/>
    <mergeCell ref="M10:N10"/>
    <mergeCell ref="Q10:R10"/>
    <mergeCell ref="U10:V10"/>
    <mergeCell ref="Y10:Z10"/>
    <mergeCell ref="I11:J11"/>
    <mergeCell ref="M11:N11"/>
    <mergeCell ref="Q11:R11"/>
    <mergeCell ref="U11:V11"/>
    <mergeCell ref="Y11:Z11"/>
    <mergeCell ref="I12:J12"/>
    <mergeCell ref="M12:N12"/>
    <mergeCell ref="Q12:R12"/>
    <mergeCell ref="U12:V12"/>
    <mergeCell ref="Y12:Z12"/>
    <mergeCell ref="I13:J13"/>
    <mergeCell ref="M13:N13"/>
    <mergeCell ref="Q13:R13"/>
    <mergeCell ref="U13:V13"/>
    <mergeCell ref="Y13:Z13"/>
    <mergeCell ref="I14:J14"/>
    <mergeCell ref="M14:N14"/>
    <mergeCell ref="Q14:R14"/>
    <mergeCell ref="U14:V14"/>
    <mergeCell ref="Y14:Z14"/>
    <mergeCell ref="I15:J15"/>
    <mergeCell ref="M15:N15"/>
    <mergeCell ref="Q15:R15"/>
    <mergeCell ref="U15:V15"/>
    <mergeCell ref="Y15:Z15"/>
    <mergeCell ref="I16:J16"/>
    <mergeCell ref="M16:N16"/>
    <mergeCell ref="Q16:R16"/>
    <mergeCell ref="U16:V16"/>
    <mergeCell ref="Y16:Z16"/>
    <mergeCell ref="I17:J17"/>
    <mergeCell ref="M17:N17"/>
    <mergeCell ref="Q17:R17"/>
    <mergeCell ref="U17:V17"/>
    <mergeCell ref="Y17:Z17"/>
    <mergeCell ref="I18:J18"/>
    <mergeCell ref="M18:N18"/>
    <mergeCell ref="Q18:R18"/>
    <mergeCell ref="U18:V18"/>
    <mergeCell ref="Y18:Z18"/>
    <mergeCell ref="I19:J19"/>
    <mergeCell ref="M19:N19"/>
    <mergeCell ref="Q19:R19"/>
    <mergeCell ref="U19:V19"/>
    <mergeCell ref="Y19:Z19"/>
    <mergeCell ref="I20:J20"/>
    <mergeCell ref="M20:N20"/>
    <mergeCell ref="Q20:R20"/>
    <mergeCell ref="U20:V20"/>
    <mergeCell ref="Y20:Z20"/>
    <mergeCell ref="I21:J21"/>
    <mergeCell ref="M21:N21"/>
    <mergeCell ref="Q21:R21"/>
    <mergeCell ref="U21:V21"/>
    <mergeCell ref="Y21:Z21"/>
    <mergeCell ref="I22:J22"/>
    <mergeCell ref="M22:N22"/>
    <mergeCell ref="Q22:R22"/>
    <mergeCell ref="U22:V22"/>
    <mergeCell ref="Y22:Z22"/>
    <mergeCell ref="I23:J23"/>
    <mergeCell ref="M23:N23"/>
    <mergeCell ref="Q23:R23"/>
    <mergeCell ref="U23:V23"/>
    <mergeCell ref="Y23:Z23"/>
    <mergeCell ref="I24:J24"/>
    <mergeCell ref="M24:N24"/>
    <mergeCell ref="Q24:R24"/>
    <mergeCell ref="U24:V24"/>
    <mergeCell ref="Y24:Z24"/>
    <mergeCell ref="I25:J25"/>
    <mergeCell ref="M25:N25"/>
    <mergeCell ref="Q25:R25"/>
    <mergeCell ref="U25:V25"/>
    <mergeCell ref="Y25:Z25"/>
    <mergeCell ref="I26:J26"/>
    <mergeCell ref="M26:N26"/>
    <mergeCell ref="Q26:R26"/>
    <mergeCell ref="U26:V26"/>
    <mergeCell ref="Y26:Z26"/>
    <mergeCell ref="I27:J27"/>
    <mergeCell ref="M27:N27"/>
    <mergeCell ref="Q27:R27"/>
    <mergeCell ref="U27:V27"/>
    <mergeCell ref="Y27:Z27"/>
    <mergeCell ref="I28:J28"/>
    <mergeCell ref="M28:N28"/>
    <mergeCell ref="Q28:R28"/>
    <mergeCell ref="U28:V28"/>
    <mergeCell ref="Y28:Z28"/>
    <mergeCell ref="I29:J29"/>
    <mergeCell ref="M29:N29"/>
    <mergeCell ref="Q29:R29"/>
    <mergeCell ref="U29:V29"/>
    <mergeCell ref="Y29:Z29"/>
    <mergeCell ref="I30:J30"/>
    <mergeCell ref="M30:N30"/>
    <mergeCell ref="Q30:R30"/>
    <mergeCell ref="U30:V30"/>
    <mergeCell ref="Y30:Z30"/>
    <mergeCell ref="I31:J31"/>
    <mergeCell ref="M31:N31"/>
    <mergeCell ref="Q31:R31"/>
    <mergeCell ref="U31:V31"/>
    <mergeCell ref="Y31:Z31"/>
    <mergeCell ref="I32:J32"/>
    <mergeCell ref="M32:N32"/>
    <mergeCell ref="Q32:R32"/>
    <mergeCell ref="U32:V32"/>
    <mergeCell ref="Y32:Z32"/>
    <mergeCell ref="I33:J33"/>
    <mergeCell ref="M33:N33"/>
    <mergeCell ref="Q33:R33"/>
    <mergeCell ref="U33:V33"/>
    <mergeCell ref="Y33:Z33"/>
    <mergeCell ref="I34:J34"/>
    <mergeCell ref="M34:N34"/>
    <mergeCell ref="Q34:R34"/>
    <mergeCell ref="U34:V34"/>
    <mergeCell ref="Y34:Z34"/>
    <mergeCell ref="I35:J35"/>
    <mergeCell ref="M35:N35"/>
    <mergeCell ref="Q35:R35"/>
    <mergeCell ref="U35:V35"/>
    <mergeCell ref="Y35:Z35"/>
    <mergeCell ref="I36:J36"/>
    <mergeCell ref="M36:N36"/>
    <mergeCell ref="Q36:R36"/>
    <mergeCell ref="U36:V36"/>
    <mergeCell ref="Y36:Z36"/>
    <mergeCell ref="I37:J37"/>
    <mergeCell ref="M37:N37"/>
    <mergeCell ref="Q37:R37"/>
    <mergeCell ref="U37:V37"/>
    <mergeCell ref="Y37:Z37"/>
    <mergeCell ref="I38:J38"/>
    <mergeCell ref="M38:N38"/>
    <mergeCell ref="Q38:R38"/>
    <mergeCell ref="U38:V38"/>
    <mergeCell ref="Y38:Z38"/>
    <mergeCell ref="I39:J39"/>
    <mergeCell ref="M39:N39"/>
    <mergeCell ref="Q39:R39"/>
    <mergeCell ref="U39:V39"/>
    <mergeCell ref="Y39:Z39"/>
    <mergeCell ref="I40:J40"/>
    <mergeCell ref="M40:N40"/>
    <mergeCell ref="Q40:R40"/>
    <mergeCell ref="U40:V40"/>
    <mergeCell ref="Y40:Z40"/>
    <mergeCell ref="I41:J41"/>
    <mergeCell ref="M41:N41"/>
    <mergeCell ref="Q41:R41"/>
    <mergeCell ref="U41:V41"/>
    <mergeCell ref="Y41:Z41"/>
    <mergeCell ref="I42:J42"/>
    <mergeCell ref="M42:N42"/>
    <mergeCell ref="Q42:R42"/>
    <mergeCell ref="U42:V42"/>
    <mergeCell ref="Y42:Z42"/>
    <mergeCell ref="I43:J43"/>
    <mergeCell ref="M43:N43"/>
    <mergeCell ref="Q43:R43"/>
    <mergeCell ref="U43:V43"/>
    <mergeCell ref="Y43:Z43"/>
    <mergeCell ref="I44:J44"/>
    <mergeCell ref="M44:N44"/>
    <mergeCell ref="Q44:R44"/>
    <mergeCell ref="U44:V44"/>
    <mergeCell ref="Y44:Z44"/>
    <mergeCell ref="I45:J45"/>
    <mergeCell ref="M45:N45"/>
    <mergeCell ref="Q45:R45"/>
    <mergeCell ref="U45:V45"/>
    <mergeCell ref="Y45:Z45"/>
    <mergeCell ref="I46:J46"/>
    <mergeCell ref="M46:N46"/>
    <mergeCell ref="Q46:R46"/>
    <mergeCell ref="U46:V46"/>
    <mergeCell ref="Y46:Z46"/>
    <mergeCell ref="I47:J47"/>
    <mergeCell ref="M47:N47"/>
    <mergeCell ref="Q47:R47"/>
    <mergeCell ref="U47:V47"/>
    <mergeCell ref="Y47:Z47"/>
    <mergeCell ref="I48:J48"/>
    <mergeCell ref="M48:N48"/>
    <mergeCell ref="Q48:R48"/>
    <mergeCell ref="U48:V48"/>
    <mergeCell ref="Y48:Z48"/>
    <mergeCell ref="I49:J49"/>
    <mergeCell ref="M49:N49"/>
    <mergeCell ref="Q49:R49"/>
    <mergeCell ref="U49:V49"/>
    <mergeCell ref="Y49:Z49"/>
    <mergeCell ref="I50:J50"/>
    <mergeCell ref="M50:N50"/>
    <mergeCell ref="Q50:R50"/>
    <mergeCell ref="U50:V50"/>
    <mergeCell ref="Y50:Z50"/>
    <mergeCell ref="I51:J51"/>
    <mergeCell ref="M51:N51"/>
    <mergeCell ref="Q51:R51"/>
    <mergeCell ref="U51:V51"/>
    <mergeCell ref="Y51:Z51"/>
    <mergeCell ref="I52:K52"/>
    <mergeCell ref="M52:O52"/>
    <mergeCell ref="Q52:S52"/>
    <mergeCell ref="U52:W52"/>
    <mergeCell ref="Y52:AA52"/>
  </mergeCells>
  <phoneticPr fontId="5"/>
  <dataValidations count="1">
    <dataValidation imeMode="off" allowBlank="1" showInputMessage="1" showErrorMessage="1" sqref="M52 I2:I52 G19:H34 G2:H17 G36:H51 Q2:Q52 U2:U52 M2:M17 Y2:Y52" xr:uid="{D8478E74-D78B-4ECF-AF84-2DCED56D8091}"/>
  </dataValidations>
  <pageMargins left="0.31496062992125984" right="0" top="1.0236220472440944" bottom="0.27559055118110237" header="0.6692913385826772" footer="0"/>
  <pageSetup paperSize="9" scale="98" orientation="landscape" horizontalDpi="300" verticalDpi="300" r:id="rId1"/>
  <headerFooter alignWithMargins="0">
    <oddHeader>&amp;L&amp;"ＭＳ Ｐゴシック,標準"&amp;12 &amp;10《　契約内訳　》　　　　　　        　　　　       　　　            &amp;12　&amp;10　　　　　　　　　　　　　　　　　　　　《　出来高内訳　》&amp;C　　　　　　　　　　　                                                                                &amp;R&amp;"ＭＳ Ｐゴシック,標準"&amp;10No,&amp;P　&amp;"ＭＳ Ｐ明朝,標準"&amp;11　　　　　　　　　</oddHeader>
    <oddFooter>&amp;L&amp;"ＭＳ Ｐゴシック,太字"&amp;8　　　　　　　　　　　　　　　　　　　　　　　　　　　　　　　　　　　　　　　　　　　　　　　　　　　　　　　&amp;11大之木建設株式会社&amp;R&amp;"ＭＳ Ｐゴシック,標準"&amp;9QB04-22[16-05]</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請求査定書</vt:lpstr>
      <vt:lpstr>業者用明細</vt:lpstr>
      <vt:lpstr>請求査定書記入例</vt:lpstr>
      <vt:lpstr>業者用明細記入例</vt:lpstr>
      <vt:lpstr>業者用明細!Print_Area</vt:lpstr>
      <vt:lpstr>業者用明細記入例!Print_Area</vt:lpstr>
      <vt:lpstr>請求査定書!Print_Area</vt:lpstr>
      <vt:lpstr>請求査定書記入例!Print_Area</vt:lpstr>
      <vt:lpstr>業者用明細!Print_Titles</vt:lpstr>
      <vt:lpstr>業者用明細記入例!Print_Titles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若村</dc:creator>
  <cp:lastModifiedBy>砂川（三宅） 愛</cp:lastModifiedBy>
  <cp:lastPrinted>2025-01-16T23:18:38Z</cp:lastPrinted>
  <dcterms:created xsi:type="dcterms:W3CDTF">2023-09-21T05:01:45Z</dcterms:created>
  <dcterms:modified xsi:type="dcterms:W3CDTF">2025-06-18T02:02:30Z</dcterms:modified>
</cp:coreProperties>
</file>